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USER\JSalmonsen\All Application Submitted Reports\2015 App Submitted Reports\2015-113 HC Revitalization\"/>
    </mc:Choice>
  </mc:AlternateContent>
  <bookViews>
    <workbookView xWindow="0" yWindow="0" windowWidth="12800" windowHeight="7340"/>
  </bookViews>
  <sheets>
    <sheet name="for posting" sheetId="1" r:id="rId1"/>
  </sheets>
  <definedNames>
    <definedName name="_xlnm.Print_Titles" localSheetId="0">'for posting'!$A:$B,'for posting'!$3:$3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<sst xmlns="http://schemas.openxmlformats.org/spreadsheetml/2006/main" count="250" uniqueCount="125">
  <si>
    <t xml:space="preserve">This reflects the information submitted by Applicants in their Applications.  The information has not been verified by FHFC.  NOTE: The calculations for Set-Aside Units </t>
  </si>
  <si>
    <t>and Total Corporation Funding Per Set-Aside Unit are based on information entered by the Applicant in its Application and have not been verified by FHFC.</t>
  </si>
  <si>
    <t>Application Number</t>
  </si>
  <si>
    <t>Name of proposed Development</t>
  </si>
  <si>
    <t>County</t>
  </si>
  <si>
    <t>County Size</t>
  </si>
  <si>
    <t>Development Location</t>
  </si>
  <si>
    <t>Contact Person</t>
  </si>
  <si>
    <t>Name Of Applicant</t>
  </si>
  <si>
    <t>Developer</t>
  </si>
  <si>
    <t>NP?</t>
  </si>
  <si>
    <t>Demographic</t>
  </si>
  <si>
    <t>Total Units</t>
  </si>
  <si>
    <t>Total Set-Aside Percentage</t>
  </si>
  <si>
    <t>Total Set-Aside Units</t>
  </si>
  <si>
    <t>new construction units</t>
  </si>
  <si>
    <t>rehab units</t>
  </si>
  <si>
    <t>Existing Units?</t>
  </si>
  <si>
    <t>Development Category</t>
  </si>
  <si>
    <t>Development Type</t>
  </si>
  <si>
    <t>Concrete</t>
  </si>
  <si>
    <t>DDA?</t>
  </si>
  <si>
    <t>QCT?</t>
  </si>
  <si>
    <t>Competitive HC Request Amount</t>
  </si>
  <si>
    <t>SAIL Request</t>
  </si>
  <si>
    <t>Per Unit Construction Funding Preference?</t>
  </si>
  <si>
    <t>Corporation funding per set-aside amount</t>
  </si>
  <si>
    <t>Lottery Number</t>
  </si>
  <si>
    <t>2016-300CS</t>
  </si>
  <si>
    <t>Emerald Villas Phase Two</t>
  </si>
  <si>
    <t>Orange</t>
  </si>
  <si>
    <t>L</t>
  </si>
  <si>
    <t>Approx. 100 Feet North of Via Maior and 1,100 Feet West of N. Pine Hills Road, Unincorporated Orange County, Florida</t>
  </si>
  <si>
    <t>Alberto Milo, Jr.</t>
  </si>
  <si>
    <t>Emerald Villas Phase Two, LLC</t>
  </si>
  <si>
    <t>Emerald Villas Phase Two Developer, LLC</t>
  </si>
  <si>
    <t>N</t>
  </si>
  <si>
    <t>E</t>
  </si>
  <si>
    <t>none</t>
  </si>
  <si>
    <t>NC</t>
  </si>
  <si>
    <t>G</t>
  </si>
  <si>
    <t>Y</t>
  </si>
  <si>
    <t/>
  </si>
  <si>
    <t>2016-301CS</t>
  </si>
  <si>
    <t>Village of the Arts</t>
  </si>
  <si>
    <t>Broward</t>
  </si>
  <si>
    <t>543 N.W. 5th Ave, Fort Lauderdale, FL 33311</t>
  </si>
  <si>
    <t>Milton L. Jones</t>
  </si>
  <si>
    <t>Village of the Arts, Ltd.</t>
  </si>
  <si>
    <t>Marvalette Hunter; Milton Jones Development Corporation</t>
  </si>
  <si>
    <t>F</t>
  </si>
  <si>
    <t>HR</t>
  </si>
  <si>
    <t>2016-302CS</t>
  </si>
  <si>
    <t>Ocean Breeze East</t>
  </si>
  <si>
    <t>Palm Beach</t>
  </si>
  <si>
    <t>700 N. Seacrest Blvd., Boynton Beach, Florida</t>
  </si>
  <si>
    <t>Ocean Breeze East, LLC</t>
  </si>
  <si>
    <t>Ocean Breeze East Developer, LLC</t>
  </si>
  <si>
    <t>2016-303CS</t>
  </si>
  <si>
    <t>The Village Lofts</t>
  </si>
  <si>
    <t>Manatee</t>
  </si>
  <si>
    <t>M</t>
  </si>
  <si>
    <t>Located on the east side of 14th St W (Tamiami Trail) 350 ft south of the intersection of 13th Ave W and 14th St W (Tamiami Trail), Bradenton</t>
  </si>
  <si>
    <t>Donald W Paxton</t>
  </si>
  <si>
    <t>The Village Lofts Limited Partnership</t>
  </si>
  <si>
    <t>WOB Beneficial Development 16 LLC</t>
  </si>
  <si>
    <t>2016-304CS</t>
  </si>
  <si>
    <t>King's Cove</t>
  </si>
  <si>
    <t>E MLK Jr. Boulevard, E MLK Jr. Boulevard and Seacrest Boulevard, Boynton Beach</t>
  </si>
  <si>
    <t>Matthew Rieger</t>
  </si>
  <si>
    <t>HTG King's Cove, LLC</t>
  </si>
  <si>
    <t xml:space="preserve"> HTG King's Cove Developer, LLC</t>
  </si>
  <si>
    <t>MR, 4</t>
  </si>
  <si>
    <t>2016-305CS</t>
  </si>
  <si>
    <t>Amelia Court at Creative Village</t>
  </si>
  <si>
    <t>The NE corner of the intersection of W. Amelia Street and N. Parramore Ave., Orlando</t>
  </si>
  <si>
    <t>Jay P. Brock</t>
  </si>
  <si>
    <t>Amelia Court at Creative Village Partners, Ltd.</t>
  </si>
  <si>
    <t>Atlantic Housing Partners, L.L.L.P.; Banc of America Community Development Corporation</t>
  </si>
  <si>
    <t>MR, 5/6</t>
  </si>
  <si>
    <t>2016-306CS</t>
  </si>
  <si>
    <t>Heritage Oaks</t>
  </si>
  <si>
    <t>Pinellas</t>
  </si>
  <si>
    <t>Washington Drive, northwest of the intersection of Washington Drive and 130th Avenue North, Largo</t>
  </si>
  <si>
    <t>Brian Evjen</t>
  </si>
  <si>
    <t>Heritage Oaks, LLLP</t>
  </si>
  <si>
    <t>Norstar Development USA, LP; PCHA Development, LLC</t>
  </si>
  <si>
    <t>2016-307CS</t>
  </si>
  <si>
    <t>The Boulevard at West River</t>
  </si>
  <si>
    <t>Hillsborough</t>
  </si>
  <si>
    <t>NW Corner of Main Street and North Willow Avenue, Tampa, FL</t>
  </si>
  <si>
    <t>Eileen M. Pope</t>
  </si>
  <si>
    <t>West River Phase 2, LP</t>
  </si>
  <si>
    <t>WRDG Boulevard, LLC</t>
  </si>
  <si>
    <t>2016-308CS</t>
  </si>
  <si>
    <t>The Villages at West Lakes Senior Residences</t>
  </si>
  <si>
    <t>2205 Orange Center Blvd, Orlando, FL</t>
  </si>
  <si>
    <t>Clara I Trejos</t>
  </si>
  <si>
    <t>West Lakes Phase II, LP</t>
  </si>
  <si>
    <t>New Affordable Housing Partners, LLC; LIFT Orlando Community Development, LLC</t>
  </si>
  <si>
    <t>2016-309CS</t>
  </si>
  <si>
    <t>Pinnacle at Peacefield</t>
  </si>
  <si>
    <t>On Adams Street, southwest of the intersection of Adams Street and S. Dixie Highway, Hollywood</t>
  </si>
  <si>
    <t>David O. Deutch</t>
  </si>
  <si>
    <t>Pinnacle at Peacefield, LLC</t>
  </si>
  <si>
    <t>Pinnacle Housing Group, LLC</t>
  </si>
  <si>
    <t>2016-310CS</t>
  </si>
  <si>
    <t>Saratoga Crossings</t>
  </si>
  <si>
    <t>1105 West Dania Beach Boulevard, Dania Beach</t>
  </si>
  <si>
    <t>Elizabeth Wong</t>
  </si>
  <si>
    <t>Saratoga Crossings, Ltd.</t>
  </si>
  <si>
    <t>APC Saratoga Crossings I Developoment, LLC; Dania Beach Quality Housing Solutions, Inc.</t>
  </si>
  <si>
    <t>2016-311CS</t>
  </si>
  <si>
    <t>Lofts on Lemon</t>
  </si>
  <si>
    <t>Sarasota</t>
  </si>
  <si>
    <t>851 North Lemon Ave., Sarasota</t>
  </si>
  <si>
    <t>Lofts on Lemon Apartments, LLC</t>
  </si>
  <si>
    <t>Pinnacle Housing Group, LLC; SHA Affordable Development, LLC</t>
  </si>
  <si>
    <t>2016-312C</t>
  </si>
  <si>
    <t>Orange Avenue Redevelopment Phase 1</t>
  </si>
  <si>
    <t>Leon</t>
  </si>
  <si>
    <t>NW Corner of E. Orange Avenue &amp; Country Club Drive, Tallahassee, FL 32301</t>
  </si>
  <si>
    <t>Milton R Pratt, Jr</t>
  </si>
  <si>
    <t>Orange Avenue Redevelopment Phase 1, LLC</t>
  </si>
  <si>
    <t>The Michaels Development Company 2, LLC; Tallahassee Housing Professionals,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</si>
</sst>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N7" sqref="N7"/>
    </sheetView>
  </sheetViews>
  <sheetFormatPr defaultRowHeight="14.5" x14ac:dyDescent="0.35"/>
  <cols>
    <col min="1" max="1" width="11.90625" style="1" bestFit="1" customWidth="1"/>
    <col min="2" max="2" width="14.81640625" style="1" customWidth="1"/>
    <col min="3" max="3" width="11.1796875" style="1" bestFit="1" customWidth="1"/>
    <col min="4" max="4" width="8.7265625" style="1"/>
    <col min="5" max="5" width="27.08984375" style="1" customWidth="1"/>
    <col min="6" max="6" width="11.6328125" style="1" customWidth="1"/>
    <col min="7" max="7" width="15.36328125" style="1" customWidth="1"/>
    <col min="8" max="8" width="18.08984375" style="1" customWidth="1"/>
    <col min="9" max="9" width="5.08984375" style="1" bestFit="1" customWidth="1"/>
    <col min="10" max="10" width="13.7265625" style="1" bestFit="1" customWidth="1"/>
    <col min="11" max="11" width="6.36328125" style="1" customWidth="1"/>
    <col min="12" max="12" width="12" style="1" customWidth="1"/>
    <col min="13" max="13" width="7.08984375" style="1" customWidth="1"/>
    <col min="14" max="14" width="12.6328125" style="1" customWidth="1"/>
    <col min="15" max="15" width="7.7265625" style="1" customWidth="1"/>
    <col min="16" max="16" width="9.453125" style="3" customWidth="1"/>
    <col min="17" max="17" width="13.26953125" style="3" customWidth="1"/>
    <col min="18" max="18" width="13.26953125" style="1" customWidth="1"/>
    <col min="19" max="19" width="9.453125" style="1" customWidth="1"/>
    <col min="20" max="20" width="6.453125" style="1" bestFit="1" customWidth="1"/>
    <col min="21" max="21" width="6.6328125" style="1" bestFit="1" customWidth="1"/>
    <col min="22" max="23" width="11.81640625" style="1" customWidth="1"/>
    <col min="24" max="24" width="13.54296875" style="1" customWidth="1"/>
    <col min="25" max="25" width="13.54296875" style="4" customWidth="1"/>
    <col min="26" max="26" width="8.54296875" style="1" bestFit="1" customWidth="1"/>
    <col min="27" max="16384" width="8.7265625" style="1"/>
  </cols>
  <sheetData>
    <row r="1" spans="1:26" x14ac:dyDescent="0.1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6" x14ac:dyDescent="0.35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7" customFormat="1" ht="51" customHeight="1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</row>
    <row r="4" spans="1:26" ht="48" x14ac:dyDescent="0.35">
      <c r="A4" s="8" t="s">
        <v>28</v>
      </c>
      <c r="B4" s="9" t="s">
        <v>29</v>
      </c>
      <c r="C4" s="9" t="s">
        <v>30</v>
      </c>
      <c r="D4" s="10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11" t="s">
        <v>36</v>
      </c>
      <c r="J4" s="11" t="s">
        <v>37</v>
      </c>
      <c r="K4" s="11">
        <v>96</v>
      </c>
      <c r="L4" s="11">
        <v>90</v>
      </c>
      <c r="M4" s="11">
        <f>ROUNDUP(K4*L4/100,0)</f>
        <v>87</v>
      </c>
      <c r="N4" s="11">
        <v>96</v>
      </c>
      <c r="O4" s="11">
        <v>0</v>
      </c>
      <c r="P4" s="11" t="s">
        <v>38</v>
      </c>
      <c r="Q4" s="11" t="s">
        <v>39</v>
      </c>
      <c r="R4" s="11" t="s">
        <v>40</v>
      </c>
      <c r="S4" s="11" t="s">
        <v>41</v>
      </c>
      <c r="T4" s="11" t="s">
        <v>41</v>
      </c>
      <c r="U4" s="11" t="s">
        <v>42</v>
      </c>
      <c r="V4" s="12">
        <v>1580000</v>
      </c>
      <c r="W4" s="12">
        <v>2000000</v>
      </c>
      <c r="X4" s="11" t="s">
        <v>41</v>
      </c>
      <c r="Y4" s="13">
        <v>114797.97</v>
      </c>
      <c r="Z4" s="11">
        <v>13</v>
      </c>
    </row>
    <row r="5" spans="1:26" ht="48" x14ac:dyDescent="0.35">
      <c r="A5" s="8" t="s">
        <v>43</v>
      </c>
      <c r="B5" s="9" t="s">
        <v>44</v>
      </c>
      <c r="C5" s="9" t="s">
        <v>45</v>
      </c>
      <c r="D5" s="10" t="s">
        <v>31</v>
      </c>
      <c r="E5" s="9" t="s">
        <v>46</v>
      </c>
      <c r="F5" s="9" t="s">
        <v>47</v>
      </c>
      <c r="G5" s="9" t="s">
        <v>48</v>
      </c>
      <c r="H5" s="9" t="s">
        <v>49</v>
      </c>
      <c r="I5" s="11" t="s">
        <v>36</v>
      </c>
      <c r="J5" s="11" t="s">
        <v>50</v>
      </c>
      <c r="K5" s="11">
        <v>104</v>
      </c>
      <c r="L5" s="11">
        <v>80</v>
      </c>
      <c r="M5" s="11">
        <f t="shared" ref="M5:M16" si="0">ROUNDUP(K5*L5/100,0)</f>
        <v>84</v>
      </c>
      <c r="N5" s="11">
        <v>104</v>
      </c>
      <c r="O5" s="11">
        <v>0</v>
      </c>
      <c r="P5" s="11" t="s">
        <v>38</v>
      </c>
      <c r="Q5" s="11" t="s">
        <v>39</v>
      </c>
      <c r="R5" s="11" t="s">
        <v>51</v>
      </c>
      <c r="S5" s="11" t="s">
        <v>41</v>
      </c>
      <c r="T5" s="11" t="s">
        <v>41</v>
      </c>
      <c r="U5" s="11" t="s">
        <v>42</v>
      </c>
      <c r="V5" s="12">
        <v>2185789</v>
      </c>
      <c r="W5" s="12">
        <v>2000000</v>
      </c>
      <c r="X5" s="11" t="s">
        <v>41</v>
      </c>
      <c r="Y5" s="13">
        <v>123601.16</v>
      </c>
      <c r="Z5" s="11">
        <v>11</v>
      </c>
    </row>
    <row r="6" spans="1:26" ht="24" x14ac:dyDescent="0.35">
      <c r="A6" s="8" t="s">
        <v>52</v>
      </c>
      <c r="B6" s="9" t="s">
        <v>53</v>
      </c>
      <c r="C6" s="9" t="s">
        <v>54</v>
      </c>
      <c r="D6" s="10" t="s">
        <v>31</v>
      </c>
      <c r="E6" s="9" t="s">
        <v>55</v>
      </c>
      <c r="F6" s="9" t="s">
        <v>33</v>
      </c>
      <c r="G6" s="9" t="s">
        <v>56</v>
      </c>
      <c r="H6" s="9" t="s">
        <v>57</v>
      </c>
      <c r="I6" s="11" t="s">
        <v>36</v>
      </c>
      <c r="J6" s="11" t="s">
        <v>50</v>
      </c>
      <c r="K6" s="11">
        <v>102</v>
      </c>
      <c r="L6" s="11">
        <v>80</v>
      </c>
      <c r="M6" s="11">
        <f t="shared" si="0"/>
        <v>82</v>
      </c>
      <c r="N6" s="11">
        <v>102</v>
      </c>
      <c r="O6" s="11">
        <v>0</v>
      </c>
      <c r="P6" s="11" t="s">
        <v>38</v>
      </c>
      <c r="Q6" s="11" t="s">
        <v>39</v>
      </c>
      <c r="R6" s="11" t="s">
        <v>40</v>
      </c>
      <c r="S6" s="11" t="s">
        <v>41</v>
      </c>
      <c r="T6" s="11" t="s">
        <v>41</v>
      </c>
      <c r="U6" s="11" t="s">
        <v>42</v>
      </c>
      <c r="V6" s="12">
        <v>1647399</v>
      </c>
      <c r="W6" s="12">
        <v>2000000</v>
      </c>
      <c r="X6" s="11" t="s">
        <v>41</v>
      </c>
      <c r="Y6" s="13">
        <v>126993.45</v>
      </c>
      <c r="Z6" s="11">
        <v>8</v>
      </c>
    </row>
    <row r="7" spans="1:26" ht="48" x14ac:dyDescent="0.35">
      <c r="A7" s="8" t="s">
        <v>58</v>
      </c>
      <c r="B7" s="9" t="s">
        <v>59</v>
      </c>
      <c r="C7" s="9" t="s">
        <v>60</v>
      </c>
      <c r="D7" s="10" t="s">
        <v>61</v>
      </c>
      <c r="E7" s="9" t="s">
        <v>62</v>
      </c>
      <c r="F7" s="9" t="s">
        <v>63</v>
      </c>
      <c r="G7" s="9" t="s">
        <v>64</v>
      </c>
      <c r="H7" s="9" t="s">
        <v>65</v>
      </c>
      <c r="I7" s="11" t="s">
        <v>36</v>
      </c>
      <c r="J7" s="11" t="s">
        <v>50</v>
      </c>
      <c r="K7" s="11">
        <v>80</v>
      </c>
      <c r="L7" s="11">
        <v>90</v>
      </c>
      <c r="M7" s="11">
        <f t="shared" si="0"/>
        <v>72</v>
      </c>
      <c r="N7" s="11">
        <v>80</v>
      </c>
      <c r="O7" s="11">
        <v>0</v>
      </c>
      <c r="P7" s="11" t="s">
        <v>38</v>
      </c>
      <c r="Q7" s="11" t="s">
        <v>39</v>
      </c>
      <c r="R7" s="11" t="s">
        <v>40</v>
      </c>
      <c r="S7" s="11" t="s">
        <v>41</v>
      </c>
      <c r="T7" s="11" t="s">
        <v>41</v>
      </c>
      <c r="U7" s="11" t="s">
        <v>42</v>
      </c>
      <c r="V7" s="12">
        <v>1291050</v>
      </c>
      <c r="W7" s="12">
        <v>2000000</v>
      </c>
      <c r="X7" s="11" t="s">
        <v>41</v>
      </c>
      <c r="Y7" s="13">
        <v>113346.19</v>
      </c>
      <c r="Z7" s="11">
        <v>12</v>
      </c>
    </row>
    <row r="8" spans="1:26" ht="36" x14ac:dyDescent="0.35">
      <c r="A8" s="8" t="s">
        <v>66</v>
      </c>
      <c r="B8" s="9" t="s">
        <v>67</v>
      </c>
      <c r="C8" s="9" t="s">
        <v>54</v>
      </c>
      <c r="D8" s="10" t="s">
        <v>31</v>
      </c>
      <c r="E8" s="9" t="s">
        <v>68</v>
      </c>
      <c r="F8" s="9" t="s">
        <v>69</v>
      </c>
      <c r="G8" s="9" t="s">
        <v>70</v>
      </c>
      <c r="H8" s="9" t="s">
        <v>71</v>
      </c>
      <c r="I8" s="11" t="s">
        <v>36</v>
      </c>
      <c r="J8" s="11" t="s">
        <v>50</v>
      </c>
      <c r="K8" s="11">
        <v>84</v>
      </c>
      <c r="L8" s="11">
        <v>87</v>
      </c>
      <c r="M8" s="11">
        <f t="shared" si="0"/>
        <v>74</v>
      </c>
      <c r="N8" s="11">
        <v>84</v>
      </c>
      <c r="O8" s="11">
        <v>0</v>
      </c>
      <c r="P8" s="11" t="s">
        <v>41</v>
      </c>
      <c r="Q8" s="11" t="s">
        <v>39</v>
      </c>
      <c r="R8" s="11" t="s">
        <v>72</v>
      </c>
      <c r="S8" s="11" t="s">
        <v>41</v>
      </c>
      <c r="T8" s="11" t="s">
        <v>41</v>
      </c>
      <c r="U8" s="11" t="s">
        <v>42</v>
      </c>
      <c r="V8" s="12">
        <v>1550000</v>
      </c>
      <c r="W8" s="12">
        <v>2000000</v>
      </c>
      <c r="X8" s="11" t="s">
        <v>41</v>
      </c>
      <c r="Y8" s="13">
        <v>132402.54999999999</v>
      </c>
      <c r="Z8" s="11">
        <v>10</v>
      </c>
    </row>
    <row r="9" spans="1:26" ht="48" x14ac:dyDescent="0.35">
      <c r="A9" s="8" t="s">
        <v>73</v>
      </c>
      <c r="B9" s="9" t="s">
        <v>74</v>
      </c>
      <c r="C9" s="9" t="s">
        <v>30</v>
      </c>
      <c r="D9" s="10" t="s">
        <v>31</v>
      </c>
      <c r="E9" s="9" t="s">
        <v>75</v>
      </c>
      <c r="F9" s="9" t="s">
        <v>76</v>
      </c>
      <c r="G9" s="9" t="s">
        <v>77</v>
      </c>
      <c r="H9" s="9" t="s">
        <v>78</v>
      </c>
      <c r="I9" s="11" t="s">
        <v>36</v>
      </c>
      <c r="J9" s="11" t="s">
        <v>50</v>
      </c>
      <c r="K9" s="11">
        <v>116</v>
      </c>
      <c r="L9" s="11">
        <v>80</v>
      </c>
      <c r="M9" s="11">
        <f t="shared" si="0"/>
        <v>93</v>
      </c>
      <c r="N9" s="11">
        <v>116</v>
      </c>
      <c r="O9" s="11">
        <v>0</v>
      </c>
      <c r="P9" s="11" t="s">
        <v>38</v>
      </c>
      <c r="Q9" s="11" t="s">
        <v>39</v>
      </c>
      <c r="R9" s="11" t="s">
        <v>79</v>
      </c>
      <c r="S9" s="11" t="s">
        <v>41</v>
      </c>
      <c r="T9" s="11" t="s">
        <v>41</v>
      </c>
      <c r="U9" s="11" t="s">
        <v>42</v>
      </c>
      <c r="V9" s="12">
        <v>2185789</v>
      </c>
      <c r="W9" s="12">
        <v>2000000</v>
      </c>
      <c r="X9" s="11" t="s">
        <v>41</v>
      </c>
      <c r="Y9" s="13">
        <v>134826.48000000001</v>
      </c>
      <c r="Z9" s="11">
        <v>7</v>
      </c>
    </row>
    <row r="10" spans="1:26" ht="36" x14ac:dyDescent="0.35">
      <c r="A10" s="8" t="s">
        <v>80</v>
      </c>
      <c r="B10" s="9" t="s">
        <v>81</v>
      </c>
      <c r="C10" s="9" t="s">
        <v>82</v>
      </c>
      <c r="D10" s="10" t="s">
        <v>31</v>
      </c>
      <c r="E10" s="9" t="s">
        <v>83</v>
      </c>
      <c r="F10" s="9" t="s">
        <v>84</v>
      </c>
      <c r="G10" s="9" t="s">
        <v>85</v>
      </c>
      <c r="H10" s="9" t="s">
        <v>86</v>
      </c>
      <c r="I10" s="11" t="s">
        <v>36</v>
      </c>
      <c r="J10" s="11" t="s">
        <v>37</v>
      </c>
      <c r="K10" s="11">
        <v>71</v>
      </c>
      <c r="L10" s="11">
        <v>80</v>
      </c>
      <c r="M10" s="11">
        <f t="shared" si="0"/>
        <v>57</v>
      </c>
      <c r="N10" s="11">
        <v>71</v>
      </c>
      <c r="O10" s="11">
        <v>0</v>
      </c>
      <c r="P10" s="11" t="s">
        <v>38</v>
      </c>
      <c r="Q10" s="11" t="s">
        <v>39</v>
      </c>
      <c r="R10" s="11" t="s">
        <v>40</v>
      </c>
      <c r="S10" s="11" t="s">
        <v>41</v>
      </c>
      <c r="T10" s="11" t="s">
        <v>41</v>
      </c>
      <c r="U10" s="11" t="s">
        <v>42</v>
      </c>
      <c r="V10" s="12">
        <v>1140755</v>
      </c>
      <c r="W10" s="12">
        <v>1250000</v>
      </c>
      <c r="X10" s="11" t="s">
        <v>41</v>
      </c>
      <c r="Y10" s="13">
        <v>126506.8</v>
      </c>
      <c r="Z10" s="11">
        <v>2</v>
      </c>
    </row>
    <row r="11" spans="1:26" ht="24" x14ac:dyDescent="0.35">
      <c r="A11" s="8" t="s">
        <v>87</v>
      </c>
      <c r="B11" s="9" t="s">
        <v>88</v>
      </c>
      <c r="C11" s="9" t="s">
        <v>89</v>
      </c>
      <c r="D11" s="10" t="s">
        <v>31</v>
      </c>
      <c r="E11" s="9" t="s">
        <v>90</v>
      </c>
      <c r="F11" s="9" t="s">
        <v>91</v>
      </c>
      <c r="G11" s="9" t="s">
        <v>92</v>
      </c>
      <c r="H11" s="9" t="s">
        <v>93</v>
      </c>
      <c r="I11" s="11" t="s">
        <v>36</v>
      </c>
      <c r="J11" s="11" t="s">
        <v>50</v>
      </c>
      <c r="K11" s="11">
        <v>250</v>
      </c>
      <c r="L11" s="11">
        <v>70</v>
      </c>
      <c r="M11" s="11">
        <f t="shared" si="0"/>
        <v>175</v>
      </c>
      <c r="N11" s="11">
        <v>250</v>
      </c>
      <c r="O11" s="11">
        <v>0</v>
      </c>
      <c r="P11" s="11" t="s">
        <v>41</v>
      </c>
      <c r="Q11" s="11" t="s">
        <v>39</v>
      </c>
      <c r="R11" s="11" t="s">
        <v>72</v>
      </c>
      <c r="S11" s="11" t="s">
        <v>41</v>
      </c>
      <c r="T11" s="11" t="s">
        <v>41</v>
      </c>
      <c r="U11" s="11" t="s">
        <v>42</v>
      </c>
      <c r="V11" s="12">
        <v>2185789</v>
      </c>
      <c r="W11" s="12">
        <v>2000000</v>
      </c>
      <c r="X11" s="11" t="s">
        <v>41</v>
      </c>
      <c r="Y11" s="13">
        <v>78952.62</v>
      </c>
      <c r="Z11" s="11">
        <v>3</v>
      </c>
    </row>
    <row r="12" spans="1:26" ht="48" x14ac:dyDescent="0.35">
      <c r="A12" s="8" t="s">
        <v>94</v>
      </c>
      <c r="B12" s="9" t="s">
        <v>95</v>
      </c>
      <c r="C12" s="9" t="s">
        <v>30</v>
      </c>
      <c r="D12" s="10" t="s">
        <v>31</v>
      </c>
      <c r="E12" s="9" t="s">
        <v>96</v>
      </c>
      <c r="F12" s="9" t="s">
        <v>97</v>
      </c>
      <c r="G12" s="9" t="s">
        <v>98</v>
      </c>
      <c r="H12" s="9" t="s">
        <v>99</v>
      </c>
      <c r="I12" s="11" t="s">
        <v>41</v>
      </c>
      <c r="J12" s="11" t="s">
        <v>37</v>
      </c>
      <c r="K12" s="11">
        <v>120</v>
      </c>
      <c r="L12" s="11">
        <v>90</v>
      </c>
      <c r="M12" s="11">
        <f t="shared" si="0"/>
        <v>108</v>
      </c>
      <c r="N12" s="11">
        <v>120</v>
      </c>
      <c r="O12" s="11">
        <v>0</v>
      </c>
      <c r="P12" s="11" t="s">
        <v>36</v>
      </c>
      <c r="Q12" s="11" t="s">
        <v>39</v>
      </c>
      <c r="R12" s="11" t="s">
        <v>40</v>
      </c>
      <c r="S12" s="11" t="s">
        <v>36</v>
      </c>
      <c r="T12" s="11" t="s">
        <v>41</v>
      </c>
      <c r="U12" s="11" t="s">
        <v>41</v>
      </c>
      <c r="V12" s="12">
        <v>1667000</v>
      </c>
      <c r="W12" s="12">
        <v>2000000</v>
      </c>
      <c r="X12" s="11" t="s">
        <v>41</v>
      </c>
      <c r="Y12" s="13">
        <v>112795.58</v>
      </c>
      <c r="Z12" s="11">
        <v>1</v>
      </c>
    </row>
    <row r="13" spans="1:26" ht="36" x14ac:dyDescent="0.35">
      <c r="A13" s="8" t="s">
        <v>100</v>
      </c>
      <c r="B13" s="9" t="s">
        <v>101</v>
      </c>
      <c r="C13" s="9" t="s">
        <v>45</v>
      </c>
      <c r="D13" s="10" t="s">
        <v>31</v>
      </c>
      <c r="E13" s="9" t="s">
        <v>102</v>
      </c>
      <c r="F13" s="9" t="s">
        <v>103</v>
      </c>
      <c r="G13" s="9" t="s">
        <v>104</v>
      </c>
      <c r="H13" s="9" t="s">
        <v>105</v>
      </c>
      <c r="I13" s="11" t="s">
        <v>36</v>
      </c>
      <c r="J13" s="11" t="s">
        <v>37</v>
      </c>
      <c r="K13" s="11">
        <v>100</v>
      </c>
      <c r="L13" s="11">
        <v>90</v>
      </c>
      <c r="M13" s="11">
        <f t="shared" si="0"/>
        <v>90</v>
      </c>
      <c r="N13" s="11">
        <v>100</v>
      </c>
      <c r="O13" s="11">
        <v>0</v>
      </c>
      <c r="P13" s="11" t="s">
        <v>38</v>
      </c>
      <c r="Q13" s="11" t="s">
        <v>39</v>
      </c>
      <c r="R13" s="11" t="s">
        <v>40</v>
      </c>
      <c r="S13" s="11" t="s">
        <v>41</v>
      </c>
      <c r="T13" s="11" t="s">
        <v>41</v>
      </c>
      <c r="U13" s="11" t="s">
        <v>42</v>
      </c>
      <c r="V13" s="12">
        <v>1990000</v>
      </c>
      <c r="W13" s="12">
        <v>2000000</v>
      </c>
      <c r="X13" s="11" t="s">
        <v>41</v>
      </c>
      <c r="Y13" s="13">
        <v>139767.74</v>
      </c>
      <c r="Z13" s="11">
        <v>9</v>
      </c>
    </row>
    <row r="14" spans="1:26" ht="48" x14ac:dyDescent="0.35">
      <c r="A14" s="8" t="s">
        <v>106</v>
      </c>
      <c r="B14" s="9" t="s">
        <v>107</v>
      </c>
      <c r="C14" s="9" t="s">
        <v>45</v>
      </c>
      <c r="D14" s="10" t="s">
        <v>31</v>
      </c>
      <c r="E14" s="9" t="s">
        <v>108</v>
      </c>
      <c r="F14" s="9" t="s">
        <v>109</v>
      </c>
      <c r="G14" s="9" t="s">
        <v>110</v>
      </c>
      <c r="H14" s="9" t="s">
        <v>111</v>
      </c>
      <c r="I14" s="11" t="s">
        <v>41</v>
      </c>
      <c r="J14" s="11" t="s">
        <v>50</v>
      </c>
      <c r="K14" s="11">
        <v>136</v>
      </c>
      <c r="L14" s="11">
        <v>80</v>
      </c>
      <c r="M14" s="11">
        <f t="shared" si="0"/>
        <v>109</v>
      </c>
      <c r="N14" s="11">
        <v>136</v>
      </c>
      <c r="O14" s="11">
        <v>0</v>
      </c>
      <c r="P14" s="11" t="s">
        <v>41</v>
      </c>
      <c r="Q14" s="11" t="s">
        <v>39</v>
      </c>
      <c r="R14" s="11" t="s">
        <v>72</v>
      </c>
      <c r="S14" s="11" t="s">
        <v>41</v>
      </c>
      <c r="T14" s="11" t="s">
        <v>41</v>
      </c>
      <c r="U14" s="11" t="s">
        <v>42</v>
      </c>
      <c r="V14" s="12">
        <v>2185789</v>
      </c>
      <c r="W14" s="12">
        <v>2000000</v>
      </c>
      <c r="X14" s="11" t="s">
        <v>41</v>
      </c>
      <c r="Y14" s="13">
        <v>126758.79</v>
      </c>
      <c r="Z14" s="11">
        <v>4</v>
      </c>
    </row>
    <row r="15" spans="1:26" ht="36" x14ac:dyDescent="0.35">
      <c r="A15" s="8" t="s">
        <v>112</v>
      </c>
      <c r="B15" s="9" t="s">
        <v>113</v>
      </c>
      <c r="C15" s="9" t="s">
        <v>114</v>
      </c>
      <c r="D15" s="10" t="s">
        <v>61</v>
      </c>
      <c r="E15" s="9" t="s">
        <v>115</v>
      </c>
      <c r="F15" s="9" t="s">
        <v>103</v>
      </c>
      <c r="G15" s="9" t="s">
        <v>116</v>
      </c>
      <c r="H15" s="9" t="s">
        <v>117</v>
      </c>
      <c r="I15" s="11" t="s">
        <v>36</v>
      </c>
      <c r="J15" s="11" t="s">
        <v>50</v>
      </c>
      <c r="K15" s="11">
        <v>80</v>
      </c>
      <c r="L15" s="11">
        <v>90</v>
      </c>
      <c r="M15" s="11">
        <f t="shared" si="0"/>
        <v>72</v>
      </c>
      <c r="N15" s="11">
        <v>80</v>
      </c>
      <c r="O15" s="11">
        <v>0</v>
      </c>
      <c r="P15" s="11" t="s">
        <v>38</v>
      </c>
      <c r="Q15" s="11" t="s">
        <v>39</v>
      </c>
      <c r="R15" s="11" t="s">
        <v>79</v>
      </c>
      <c r="S15" s="11" t="s">
        <v>41</v>
      </c>
      <c r="T15" s="11" t="s">
        <v>41</v>
      </c>
      <c r="U15" s="11" t="s">
        <v>42</v>
      </c>
      <c r="V15" s="12">
        <v>1510000</v>
      </c>
      <c r="W15" s="12">
        <v>2000000</v>
      </c>
      <c r="X15" s="11" t="s">
        <v>41</v>
      </c>
      <c r="Y15" s="13">
        <v>120307.96</v>
      </c>
      <c r="Z15" s="11">
        <v>5</v>
      </c>
    </row>
    <row r="16" spans="1:26" ht="48" x14ac:dyDescent="0.35">
      <c r="A16" s="8" t="s">
        <v>118</v>
      </c>
      <c r="B16" s="9" t="s">
        <v>119</v>
      </c>
      <c r="C16" s="9" t="s">
        <v>120</v>
      </c>
      <c r="D16" s="10" t="s">
        <v>61</v>
      </c>
      <c r="E16" s="9" t="s">
        <v>121</v>
      </c>
      <c r="F16" s="9" t="s">
        <v>122</v>
      </c>
      <c r="G16" s="9" t="s">
        <v>123</v>
      </c>
      <c r="H16" s="9" t="s">
        <v>124</v>
      </c>
      <c r="I16" s="11" t="s">
        <v>36</v>
      </c>
      <c r="J16" s="11" t="s">
        <v>37</v>
      </c>
      <c r="K16" s="11">
        <v>90</v>
      </c>
      <c r="L16" s="11">
        <v>100</v>
      </c>
      <c r="M16" s="11">
        <f t="shared" si="0"/>
        <v>90</v>
      </c>
      <c r="N16" s="11">
        <v>90</v>
      </c>
      <c r="O16" s="11">
        <v>0</v>
      </c>
      <c r="P16" s="11" t="s">
        <v>41</v>
      </c>
      <c r="Q16" s="11" t="s">
        <v>39</v>
      </c>
      <c r="R16" s="11" t="s">
        <v>40</v>
      </c>
      <c r="S16" s="11" t="s">
        <v>41</v>
      </c>
      <c r="T16" s="11" t="s">
        <v>36</v>
      </c>
      <c r="U16" s="11" t="s">
        <v>41</v>
      </c>
      <c r="V16" s="12">
        <v>1510000</v>
      </c>
      <c r="W16" s="12" t="s">
        <v>42</v>
      </c>
      <c r="X16" s="11" t="s">
        <v>41</v>
      </c>
      <c r="Y16" s="13">
        <v>106054.91</v>
      </c>
      <c r="Z16" s="11">
        <v>6</v>
      </c>
    </row>
  </sheetData>
  <pageMargins left="0.7" right="0.7" top="0.75" bottom="0.75" header="0.3" footer="0.3"/>
  <pageSetup scale="70" orientation="landscape" r:id="rId1"/>
  <headerFooter>
    <oddHeader>&amp;CRFA 2015-113 Application Submitted Report
(subject to further review and verification)&amp;R12/17/15</oddHeader>
    <oddFooter>&amp;CPage &amp;P of &amp;N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posting</vt:lpstr>
      <vt:lpstr>'for posting'!Print_Titles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2015-12-29T13:44:13Z</dcterms:created>
  <dcterms:modified xsi:type="dcterms:W3CDTF">2015-12-29T13:44:34Z</dcterms:modified>
</cp:coreProperties>
</file>