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SER\JSalmonsen\Board write-ups\2016 Board Meetings\June Bd mtg - 111, 102, 103 and 105\Post Board Meeting\"/>
    </mc:Choice>
  </mc:AlternateContent>
  <bookViews>
    <workbookView xWindow="0" yWindow="0" windowWidth="19200" windowHeight="6924"/>
  </bookViews>
  <sheets>
    <sheet name="All Applications" sheetId="1" r:id="rId1"/>
  </sheets>
  <externalReferences>
    <externalReference r:id="rId2"/>
  </externalReferences>
  <definedNames>
    <definedName name="_xlnm.Print_Titles" localSheetId="0">'All Applications'!$A:$A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0" i="1"/>
  <c r="M9" i="1"/>
  <c r="M8" i="1"/>
  <c r="M7" i="1"/>
  <c r="M6" i="1"/>
  <c r="I2" i="1"/>
  <c r="I1" i="1"/>
</calcChain>
</file>

<file path=xl/sharedStrings.xml><?xml version="1.0" encoding="utf-8"?>
<sst xmlns="http://schemas.openxmlformats.org/spreadsheetml/2006/main" count="89" uniqueCount="60">
  <si>
    <t>HC Balance Remaining</t>
  </si>
  <si>
    <t>SAIL Balance Remaining</t>
  </si>
  <si>
    <t>All Applications</t>
  </si>
  <si>
    <t>Application Number</t>
  </si>
  <si>
    <t>Name of Development</t>
  </si>
  <si>
    <t>County</t>
  </si>
  <si>
    <t>Region</t>
  </si>
  <si>
    <t>Name of Contact Person</t>
  </si>
  <si>
    <t>Name of Developers</t>
  </si>
  <si>
    <t>HC Request Amount</t>
  </si>
  <si>
    <t>SAIL Request Amount</t>
  </si>
  <si>
    <t>Eligible For Funding?</t>
  </si>
  <si>
    <t>Total Points</t>
  </si>
  <si>
    <t>Per Unit Construction Funding Preference</t>
  </si>
  <si>
    <t>Development Category</t>
  </si>
  <si>
    <t>NC or R List for Leveraging?</t>
  </si>
  <si>
    <t>Total Corp Funding Per Set-Aside</t>
  </si>
  <si>
    <t>Leveraging Classification</t>
  </si>
  <si>
    <t>Florida Job Creation Preference</t>
  </si>
  <si>
    <t>Lottery Number</t>
  </si>
  <si>
    <t>Eligible Applications</t>
  </si>
  <si>
    <t>2016-325CS</t>
  </si>
  <si>
    <t>CAMERON PRESERVE APARTMENTS</t>
  </si>
  <si>
    <t>Osceola</t>
  </si>
  <si>
    <t>Central Florida</t>
  </si>
  <si>
    <t>DEION R LOWERY</t>
  </si>
  <si>
    <t>DRL CP DEVELOPMENT LLC</t>
  </si>
  <si>
    <t>Y</t>
  </si>
  <si>
    <t>NC</t>
  </si>
  <si>
    <t>A</t>
  </si>
  <si>
    <t>2016-326CS</t>
  </si>
  <si>
    <t>Woodwinds</t>
  </si>
  <si>
    <t>Lake</t>
  </si>
  <si>
    <t>Tampa Bay</t>
  </si>
  <si>
    <t>Shawn Wilson</t>
  </si>
  <si>
    <t>NB Woodwinds Developer, LLC Blue Sky Clermont Developer, LLC</t>
  </si>
  <si>
    <t>2016-327CS</t>
  </si>
  <si>
    <t>MERCY PROJECT</t>
  </si>
  <si>
    <t>Orange</t>
  </si>
  <si>
    <t>SHANNON L NAZWORTH</t>
  </si>
  <si>
    <t>ABILITY HOUSING, INC. (f/k/a ABILITY HOUSING OF NORTHEAST FLORIDA, INC.)</t>
  </si>
  <si>
    <t>2016-328CS</t>
  </si>
  <si>
    <t>Bethune Residences I at West River</t>
  </si>
  <si>
    <t>Hillsborough</t>
  </si>
  <si>
    <t>Eileen M Pope</t>
  </si>
  <si>
    <t>Banc of America Community Development Corporation</t>
  </si>
  <si>
    <t>2016-329CS</t>
  </si>
  <si>
    <t>Sierra Cove</t>
  </si>
  <si>
    <t>Jay P. Brock</t>
  </si>
  <si>
    <t>Atlantic Housing Partners, L.L.L.P. Southern Affordable Development, L.L.C.</t>
  </si>
  <si>
    <t>B</t>
  </si>
  <si>
    <t>Ineligible Application</t>
  </si>
  <si>
    <t>2016-330CS</t>
  </si>
  <si>
    <t>Ozanam Village III</t>
  </si>
  <si>
    <t>Pasco</t>
  </si>
  <si>
    <t>Brian M. Smith</t>
  </si>
  <si>
    <t>Society of St. Vincent de Paul South Pinellas, Inc. GHD Construction Services, Inc.</t>
  </si>
  <si>
    <t>N</t>
  </si>
  <si>
    <t>On June 24, 2016,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</si>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</sst>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44" fontId="2" fillId="0" borderId="0" xfId="2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3" fontId="7" fillId="0" borderId="0" xfId="1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3" fontId="5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43" fontId="7" fillId="0" borderId="5" xfId="1" applyFont="1" applyFill="1" applyBorder="1" applyAlignment="1">
      <alignment vertical="center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43" fontId="7" fillId="0" borderId="3" xfId="1" applyFont="1" applyFill="1" applyBorder="1" applyAlignment="1">
      <alignment vertical="center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43" fontId="7" fillId="0" borderId="5" xfId="1" applyFont="1" applyBorder="1" applyAlignment="1">
      <alignment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JSalmonsen/all%20ranking/2016%20Spreadsheets/2016-102%20Homeless/2016-102%20Homeless%20HC%20and%20S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scores"/>
      <sheetName val="All Applications"/>
      <sheetName val="Funding Selection"/>
      <sheetName val="Recommendations"/>
      <sheetName val="manual tracking of funding"/>
    </sheetNames>
    <sheetDataSet>
      <sheetData sheetId="0"/>
      <sheetData sheetId="1"/>
      <sheetData sheetId="2"/>
      <sheetData sheetId="3">
        <row r="4">
          <cell r="D4">
            <v>0</v>
          </cell>
        </row>
        <row r="8">
          <cell r="D8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showGridLines="0" tabSelected="1"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6" sqref="A6"/>
    </sheetView>
  </sheetViews>
  <sheetFormatPr defaultColWidth="9.21875" defaultRowHeight="12" x14ac:dyDescent="0.25"/>
  <cols>
    <col min="1" max="1" width="10" style="13" bestFit="1" customWidth="1"/>
    <col min="2" max="2" width="18.6640625" style="12" customWidth="1"/>
    <col min="3" max="3" width="11.44140625" style="13" bestFit="1" customWidth="1"/>
    <col min="4" max="4" width="12.44140625" style="14" customWidth="1"/>
    <col min="5" max="5" width="15.21875" style="13" customWidth="1"/>
    <col min="6" max="6" width="20.44140625" style="13" customWidth="1"/>
    <col min="7" max="7" width="11.109375" style="15" customWidth="1"/>
    <col min="8" max="8" width="11.21875" style="15" customWidth="1"/>
    <col min="9" max="9" width="9.21875" style="13" customWidth="1"/>
    <col min="10" max="10" width="8.77734375" style="13" customWidth="1"/>
    <col min="11" max="11" width="10.44140625" style="13" customWidth="1"/>
    <col min="12" max="12" width="13" style="13" hidden="1" customWidth="1"/>
    <col min="13" max="13" width="11" style="13" hidden="1" customWidth="1"/>
    <col min="14" max="14" width="11.77734375" style="13" hidden="1" customWidth="1"/>
    <col min="15" max="15" width="10.21875" style="13" customWidth="1"/>
    <col min="16" max="16" width="11.5546875" style="13" customWidth="1"/>
    <col min="17" max="18" width="6.77734375" style="13" customWidth="1"/>
    <col min="19" max="19" width="11.21875" style="13" customWidth="1"/>
    <col min="20" max="20" width="13.21875" style="13" customWidth="1"/>
    <col min="21" max="21" width="12" style="13" customWidth="1"/>
    <col min="22" max="22" width="11" style="13" customWidth="1"/>
    <col min="23" max="23" width="9.77734375" style="13" customWidth="1"/>
    <col min="24" max="24" width="8.5546875" style="14" customWidth="1"/>
    <col min="25" max="16384" width="9.21875" style="13"/>
  </cols>
  <sheetData>
    <row r="1" spans="1:29" s="3" customFormat="1" hidden="1" x14ac:dyDescent="0.25">
      <c r="A1" s="65"/>
      <c r="B1" s="65"/>
      <c r="C1" s="65"/>
      <c r="D1" s="65"/>
      <c r="E1" s="1"/>
      <c r="F1" s="2"/>
      <c r="G1" s="66" t="s">
        <v>0</v>
      </c>
      <c r="H1" s="66"/>
      <c r="I1" s="66">
        <f>[1]Recommendations!D4</f>
        <v>0</v>
      </c>
      <c r="J1" s="66"/>
      <c r="R1" s="1"/>
      <c r="S1" s="1"/>
      <c r="X1" s="2"/>
    </row>
    <row r="2" spans="1:29" s="4" customFormat="1" hidden="1" x14ac:dyDescent="0.25">
      <c r="B2" s="5"/>
      <c r="D2" s="6"/>
      <c r="G2" s="66" t="s">
        <v>1</v>
      </c>
      <c r="H2" s="66"/>
      <c r="I2" s="66">
        <f>[1]Recommendations!D8</f>
        <v>0</v>
      </c>
      <c r="J2" s="66"/>
      <c r="K2" s="3"/>
      <c r="L2" s="3"/>
      <c r="M2" s="3"/>
      <c r="N2" s="3"/>
      <c r="O2" s="7"/>
      <c r="P2" s="7"/>
      <c r="Q2" s="8"/>
      <c r="V2" s="9"/>
      <c r="W2" s="10"/>
      <c r="Z2" s="10"/>
      <c r="AA2" s="10"/>
      <c r="AB2" s="10"/>
      <c r="AC2" s="6"/>
    </row>
    <row r="3" spans="1:29" ht="12.6" hidden="1" customHeight="1" x14ac:dyDescent="0.25">
      <c r="A3" s="11" t="s">
        <v>2</v>
      </c>
      <c r="X3" s="13"/>
    </row>
    <row r="4" spans="1:29" s="16" customFormat="1" ht="62.55" customHeight="1" x14ac:dyDescent="0.25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4" t="s">
        <v>9</v>
      </c>
      <c r="H4" s="34" t="s">
        <v>10</v>
      </c>
      <c r="I4" s="33" t="s">
        <v>11</v>
      </c>
      <c r="J4" s="35" t="s">
        <v>12</v>
      </c>
      <c r="K4" s="33" t="s">
        <v>13</v>
      </c>
      <c r="L4" s="33" t="s">
        <v>14</v>
      </c>
      <c r="M4" s="36" t="s">
        <v>15</v>
      </c>
      <c r="N4" s="33" t="s">
        <v>16</v>
      </c>
      <c r="O4" s="33" t="s">
        <v>17</v>
      </c>
      <c r="P4" s="33" t="s">
        <v>18</v>
      </c>
      <c r="Q4" s="33" t="s">
        <v>19</v>
      </c>
    </row>
    <row r="5" spans="1:29" s="16" customFormat="1" ht="24" customHeight="1" x14ac:dyDescent="0.25">
      <c r="A5" s="62" t="s">
        <v>20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9" s="24" customFormat="1" ht="24" customHeight="1" x14ac:dyDescent="0.25">
      <c r="A6" s="37" t="s">
        <v>21</v>
      </c>
      <c r="B6" s="38" t="s">
        <v>22</v>
      </c>
      <c r="C6" s="37" t="s">
        <v>23</v>
      </c>
      <c r="D6" s="37" t="s">
        <v>24</v>
      </c>
      <c r="E6" s="38" t="s">
        <v>25</v>
      </c>
      <c r="F6" s="38" t="s">
        <v>26</v>
      </c>
      <c r="G6" s="39">
        <v>1510000</v>
      </c>
      <c r="H6" s="39">
        <v>4000000</v>
      </c>
      <c r="I6" s="40" t="s">
        <v>27</v>
      </c>
      <c r="J6" s="41">
        <v>111</v>
      </c>
      <c r="K6" s="40" t="s">
        <v>27</v>
      </c>
      <c r="L6" s="42" t="s">
        <v>28</v>
      </c>
      <c r="M6" s="43" t="str">
        <f>IF(L6="A/R","R","NC")</f>
        <v>NC</v>
      </c>
      <c r="N6" s="39">
        <v>95449.42</v>
      </c>
      <c r="O6" s="40" t="s">
        <v>29</v>
      </c>
      <c r="P6" s="40" t="s">
        <v>27</v>
      </c>
      <c r="Q6" s="44">
        <v>3</v>
      </c>
    </row>
    <row r="7" spans="1:29" s="24" customFormat="1" ht="49.2" customHeight="1" x14ac:dyDescent="0.25">
      <c r="A7" s="17" t="s">
        <v>30</v>
      </c>
      <c r="B7" s="18" t="s">
        <v>31</v>
      </c>
      <c r="C7" s="17" t="s">
        <v>32</v>
      </c>
      <c r="D7" s="17" t="s">
        <v>33</v>
      </c>
      <c r="E7" s="18" t="s">
        <v>34</v>
      </c>
      <c r="F7" s="18" t="s">
        <v>35</v>
      </c>
      <c r="G7" s="19">
        <v>1510000</v>
      </c>
      <c r="H7" s="19">
        <v>4000000</v>
      </c>
      <c r="I7" s="20" t="s">
        <v>27</v>
      </c>
      <c r="J7" s="20">
        <v>109</v>
      </c>
      <c r="K7" s="20" t="s">
        <v>27</v>
      </c>
      <c r="L7" s="21" t="s">
        <v>28</v>
      </c>
      <c r="M7" s="22" t="str">
        <f>IF(L7="A/R","R","NC")</f>
        <v>NC</v>
      </c>
      <c r="N7" s="19">
        <v>114943.91</v>
      </c>
      <c r="O7" s="20" t="s">
        <v>29</v>
      </c>
      <c r="P7" s="20" t="s">
        <v>27</v>
      </c>
      <c r="Q7" s="23">
        <v>1</v>
      </c>
    </row>
    <row r="8" spans="1:29" s="24" customFormat="1" ht="44.4" customHeight="1" x14ac:dyDescent="0.25">
      <c r="A8" s="17" t="s">
        <v>36</v>
      </c>
      <c r="B8" s="18" t="s">
        <v>37</v>
      </c>
      <c r="C8" s="17" t="s">
        <v>38</v>
      </c>
      <c r="D8" s="17" t="s">
        <v>24</v>
      </c>
      <c r="E8" s="18" t="s">
        <v>39</v>
      </c>
      <c r="F8" s="18" t="s">
        <v>40</v>
      </c>
      <c r="G8" s="19">
        <v>2110000</v>
      </c>
      <c r="H8" s="19">
        <v>5000000</v>
      </c>
      <c r="I8" s="20" t="s">
        <v>27</v>
      </c>
      <c r="J8" s="20">
        <v>119</v>
      </c>
      <c r="K8" s="20" t="s">
        <v>27</v>
      </c>
      <c r="L8" s="21" t="s">
        <v>28</v>
      </c>
      <c r="M8" s="22" t="str">
        <f>IF(L8="A/R","R","NC")</f>
        <v>NC</v>
      </c>
      <c r="N8" s="19">
        <v>92886.93</v>
      </c>
      <c r="O8" s="20" t="s">
        <v>29</v>
      </c>
      <c r="P8" s="20" t="s">
        <v>27</v>
      </c>
      <c r="Q8" s="23">
        <v>5</v>
      </c>
    </row>
    <row r="9" spans="1:29" s="24" customFormat="1" ht="24" customHeight="1" x14ac:dyDescent="0.25">
      <c r="A9" s="17" t="s">
        <v>41</v>
      </c>
      <c r="B9" s="18" t="s">
        <v>42</v>
      </c>
      <c r="C9" s="17" t="s">
        <v>43</v>
      </c>
      <c r="D9" s="17" t="s">
        <v>33</v>
      </c>
      <c r="E9" s="18" t="s">
        <v>44</v>
      </c>
      <c r="F9" s="18" t="s">
        <v>45</v>
      </c>
      <c r="G9" s="19">
        <v>2110000</v>
      </c>
      <c r="H9" s="19">
        <v>2000000</v>
      </c>
      <c r="I9" s="20" t="s">
        <v>27</v>
      </c>
      <c r="J9" s="20">
        <v>90</v>
      </c>
      <c r="K9" s="20" t="s">
        <v>27</v>
      </c>
      <c r="L9" s="21" t="s">
        <v>28</v>
      </c>
      <c r="M9" s="22" t="str">
        <f>IF(L9="A/R","R","NC")</f>
        <v>NC</v>
      </c>
      <c r="N9" s="19">
        <v>83360.22</v>
      </c>
      <c r="O9" s="20" t="s">
        <v>29</v>
      </c>
      <c r="P9" s="20" t="s">
        <v>27</v>
      </c>
      <c r="Q9" s="23">
        <v>2</v>
      </c>
    </row>
    <row r="10" spans="1:29" s="24" customFormat="1" ht="40.799999999999997" customHeight="1" x14ac:dyDescent="0.25">
      <c r="A10" s="45" t="s">
        <v>46</v>
      </c>
      <c r="B10" s="46" t="s">
        <v>47</v>
      </c>
      <c r="C10" s="45" t="s">
        <v>38</v>
      </c>
      <c r="D10" s="45" t="s">
        <v>24</v>
      </c>
      <c r="E10" s="46" t="s">
        <v>48</v>
      </c>
      <c r="F10" s="46" t="s">
        <v>49</v>
      </c>
      <c r="G10" s="47">
        <v>823270</v>
      </c>
      <c r="H10" s="47">
        <v>3430000</v>
      </c>
      <c r="I10" s="48" t="s">
        <v>27</v>
      </c>
      <c r="J10" s="48">
        <v>93</v>
      </c>
      <c r="K10" s="48" t="s">
        <v>27</v>
      </c>
      <c r="L10" s="49" t="s">
        <v>28</v>
      </c>
      <c r="M10" s="50" t="str">
        <f>IF(L10="A/R","R","NC")</f>
        <v>NC</v>
      </c>
      <c r="N10" s="47">
        <v>148686.18</v>
      </c>
      <c r="O10" s="48" t="s">
        <v>50</v>
      </c>
      <c r="P10" s="48" t="s">
        <v>27</v>
      </c>
      <c r="Q10" s="51">
        <v>6</v>
      </c>
    </row>
    <row r="11" spans="1:29" s="16" customFormat="1" ht="10.199999999999999" customHeight="1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29" s="16" customFormat="1" ht="16.8" customHeight="1" x14ac:dyDescent="0.25">
      <c r="A12" s="64" t="s">
        <v>51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29" ht="24" customHeight="1" x14ac:dyDescent="0.25">
      <c r="A13" s="52" t="s">
        <v>52</v>
      </c>
      <c r="B13" s="53" t="s">
        <v>53</v>
      </c>
      <c r="C13" s="52" t="s">
        <v>54</v>
      </c>
      <c r="D13" s="52" t="s">
        <v>33</v>
      </c>
      <c r="E13" s="53" t="s">
        <v>55</v>
      </c>
      <c r="F13" s="53" t="s">
        <v>56</v>
      </c>
      <c r="G13" s="54">
        <v>1260000</v>
      </c>
      <c r="H13" s="54">
        <v>4000000</v>
      </c>
      <c r="I13" s="55" t="s">
        <v>57</v>
      </c>
      <c r="J13" s="55">
        <v>87</v>
      </c>
      <c r="K13" s="55" t="s">
        <v>27</v>
      </c>
      <c r="L13" s="56" t="s">
        <v>28</v>
      </c>
      <c r="M13" s="43" t="str">
        <f t="shared" ref="M13" si="0">IF(L13="A/R","R","NC")</f>
        <v>NC</v>
      </c>
      <c r="N13" s="54">
        <v>132744.23000000001</v>
      </c>
      <c r="O13" s="55"/>
      <c r="P13" s="55" t="s">
        <v>27</v>
      </c>
      <c r="Q13" s="57">
        <v>4</v>
      </c>
      <c r="R13" s="4"/>
      <c r="S13" s="4"/>
      <c r="T13" s="4"/>
      <c r="U13" s="4"/>
      <c r="X13" s="13"/>
    </row>
    <row r="14" spans="1:29" ht="24" customHeight="1" x14ac:dyDescent="0.25">
      <c r="A14" s="25"/>
      <c r="B14" s="26"/>
      <c r="C14" s="25"/>
      <c r="D14" s="25"/>
      <c r="E14" s="26"/>
      <c r="F14" s="26"/>
      <c r="G14" s="27"/>
      <c r="H14" s="27"/>
      <c r="I14" s="28"/>
      <c r="J14" s="29"/>
      <c r="K14" s="28"/>
      <c r="L14" s="28"/>
      <c r="M14" s="30"/>
      <c r="N14" s="31"/>
      <c r="O14" s="32"/>
      <c r="P14" s="28"/>
      <c r="Q14" s="28"/>
      <c r="R14" s="6"/>
      <c r="S14" s="4"/>
      <c r="T14" s="4"/>
      <c r="U14" s="4"/>
      <c r="V14" s="4"/>
      <c r="X14" s="13"/>
    </row>
    <row r="15" spans="1:29" ht="24" customHeight="1" x14ac:dyDescent="0.25">
      <c r="A15" s="58" t="s">
        <v>58</v>
      </c>
      <c r="B15" s="59"/>
      <c r="C15" s="58"/>
      <c r="D15" s="60"/>
      <c r="E15" s="58"/>
      <c r="F15" s="58"/>
      <c r="G15" s="58"/>
      <c r="H15" s="60"/>
      <c r="I15" s="58"/>
      <c r="J15" s="58"/>
      <c r="K15" s="58"/>
      <c r="L15" s="58"/>
      <c r="M15" s="58"/>
      <c r="N15" s="58"/>
      <c r="O15" s="58"/>
      <c r="P15" s="61"/>
      <c r="Q15" s="61"/>
      <c r="R15" s="61"/>
      <c r="S15" s="61"/>
      <c r="T15" s="61"/>
      <c r="U15" s="4"/>
      <c r="V15" s="4"/>
      <c r="X15" s="13"/>
    </row>
    <row r="16" spans="1:29" ht="13.8" x14ac:dyDescent="0.25">
      <c r="A16" s="58"/>
      <c r="B16" s="59"/>
      <c r="C16" s="58"/>
      <c r="D16" s="60"/>
      <c r="E16" s="58"/>
      <c r="F16" s="58"/>
      <c r="G16" s="58"/>
      <c r="H16" s="60"/>
      <c r="I16" s="58"/>
      <c r="J16" s="58"/>
      <c r="K16" s="58"/>
      <c r="L16" s="58"/>
      <c r="M16" s="58"/>
      <c r="N16" s="58"/>
      <c r="O16" s="58"/>
      <c r="P16" s="61"/>
      <c r="Q16" s="61"/>
      <c r="R16" s="61"/>
      <c r="S16" s="61"/>
      <c r="T16" s="61"/>
    </row>
    <row r="17" spans="1:20" ht="12" customHeight="1" x14ac:dyDescent="0.25">
      <c r="A17" s="67" t="s">
        <v>59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59"/>
      <c r="R17" s="59"/>
      <c r="S17" s="59"/>
      <c r="T17" s="59"/>
    </row>
    <row r="18" spans="1:20" ht="12" customHeight="1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59"/>
      <c r="R18" s="59"/>
      <c r="S18" s="59"/>
      <c r="T18" s="59"/>
    </row>
    <row r="19" spans="1:20" x14ac:dyDescent="0.25">
      <c r="D19" s="13"/>
      <c r="G19" s="13"/>
      <c r="H19" s="14"/>
    </row>
  </sheetData>
  <mergeCells count="10">
    <mergeCell ref="A17:P18"/>
    <mergeCell ref="A5:Q5"/>
    <mergeCell ref="A11:Q11"/>
    <mergeCell ref="A12:Q12"/>
    <mergeCell ref="A1:B1"/>
    <mergeCell ref="C1:D1"/>
    <mergeCell ref="G1:H1"/>
    <mergeCell ref="I1:J1"/>
    <mergeCell ref="G2:H2"/>
    <mergeCell ref="I2:J2"/>
  </mergeCells>
  <pageMargins left="0.7" right="0.7" top="0.75" bottom="0.75" header="0.3" footer="0.3"/>
  <pageSetup paperSize="5" scale="95" fitToHeight="0" orientation="landscape" r:id="rId1"/>
  <headerFooter alignWithMargins="0">
    <oddHeader>&amp;C&amp;"Arial,Bold"&amp;14RFA 2016-102 All Applications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2016-06-24T14:45:01Z</cp:lastPrinted>
  <dcterms:created xsi:type="dcterms:W3CDTF">2016-06-07T13:59:09Z</dcterms:created>
  <dcterms:modified xsi:type="dcterms:W3CDTF">2016-06-24T14:45:04Z</dcterms:modified>
</cp:coreProperties>
</file>