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filterPrivacy="1" defaultThemeVersion="124226"/>
  <bookViews>
    <workbookView xWindow="288" yWindow="324" windowWidth="13368" windowHeight="5940" tabRatio="797"/>
  </bookViews>
  <sheets>
    <sheet name="All Applications" sheetId="1" r:id="rId1"/>
  </sheets>
  <definedNames>
    <definedName name="_xlnm.Print_Titles" localSheetId="0">'All Applications'!$A:$A,'All Applications'!$1:$1</definedName>
  </definedNames>
  <calcPr calcId="171027"/>
  <fileRecoveryPr autoRecover="0"/>
</workbook>
</file>

<file path=xl/calcChain.xml><?xml version="1.0" encoding="utf-8"?>
<calcChain xmlns="http://schemas.openxmlformats.org/spreadsheetml/2006/main">
  <c r="K3" i="1" l="1"/>
  <c r="K4" i="1"/>
  <c r="K35" i="1"/>
  <c r="K5" i="1"/>
  <c r="K36" i="1"/>
  <c r="K6" i="1"/>
  <c r="K37" i="1"/>
  <c r="K7" i="1"/>
  <c r="K8" i="1"/>
  <c r="K9" i="1"/>
  <c r="K10" i="1"/>
  <c r="K11" i="1"/>
  <c r="K12" i="1"/>
  <c r="K13" i="1"/>
  <c r="K14" i="1"/>
  <c r="K38" i="1"/>
  <c r="K15" i="1"/>
  <c r="K16" i="1"/>
  <c r="K39" i="1"/>
  <c r="K17" i="1"/>
  <c r="K18" i="1"/>
  <c r="K40" i="1"/>
  <c r="K19" i="1"/>
  <c r="K20" i="1"/>
  <c r="K21" i="1"/>
  <c r="K22" i="1"/>
  <c r="K23" i="1"/>
  <c r="K24" i="1"/>
  <c r="K25" i="1"/>
  <c r="K41" i="1"/>
  <c r="K26" i="1"/>
  <c r="K27" i="1"/>
  <c r="K28" i="1"/>
  <c r="K42" i="1"/>
  <c r="K29" i="1"/>
  <c r="K30" i="1"/>
  <c r="K43" i="1"/>
  <c r="K34" i="1"/>
</calcChain>
</file>

<file path=xl/sharedStrings.xml><?xml version="1.0" encoding="utf-8"?>
<sst xmlns="http://schemas.openxmlformats.org/spreadsheetml/2006/main" count="479" uniqueCount="178">
  <si>
    <t>Application Number</t>
  </si>
  <si>
    <t>Name of Contact Person</t>
  </si>
  <si>
    <t>Name of Developers</t>
  </si>
  <si>
    <t>Name of Development</t>
  </si>
  <si>
    <t>County</t>
  </si>
  <si>
    <t>Florida Job Creation Preference</t>
  </si>
  <si>
    <t>Lottery Number</t>
  </si>
  <si>
    <t>Total Points</t>
  </si>
  <si>
    <t>Per Unit Construction Funding Preference</t>
  </si>
  <si>
    <t>Eligible For Funding?</t>
  </si>
  <si>
    <t>Demo. Commitment</t>
  </si>
  <si>
    <t>Dev Category</t>
  </si>
  <si>
    <t>SAIL Request</t>
  </si>
  <si>
    <t>County Size</t>
  </si>
  <si>
    <t>Duval</t>
  </si>
  <si>
    <t>Miami-Dade</t>
  </si>
  <si>
    <t>Lee</t>
  </si>
  <si>
    <t>Broward</t>
  </si>
  <si>
    <t>Hillsborough</t>
  </si>
  <si>
    <t>Polk</t>
  </si>
  <si>
    <t>Pinellas</t>
  </si>
  <si>
    <t>ELI Request</t>
  </si>
  <si>
    <t>Bay</t>
  </si>
  <si>
    <t>Bradford</t>
  </si>
  <si>
    <t>Madison</t>
  </si>
  <si>
    <t>Manatee</t>
  </si>
  <si>
    <t>Okaloosa</t>
  </si>
  <si>
    <t>Orange</t>
  </si>
  <si>
    <t>Escambia</t>
  </si>
  <si>
    <t>Pasco</t>
  </si>
  <si>
    <t>Sarasota</t>
  </si>
  <si>
    <t>Total SAIL Request (SAIL + ELI)</t>
  </si>
  <si>
    <t>Leveraging Percentage</t>
  </si>
  <si>
    <t>Leveraging Level</t>
  </si>
  <si>
    <t>M</t>
  </si>
  <si>
    <t>L</t>
  </si>
  <si>
    <t>S</t>
  </si>
  <si>
    <t>2018-015BS</t>
  </si>
  <si>
    <t>2018-016BS</t>
  </si>
  <si>
    <t>2018-017S</t>
  </si>
  <si>
    <t>2018-018S</t>
  </si>
  <si>
    <t>2018-019BS</t>
  </si>
  <si>
    <t>2018-020S</t>
  </si>
  <si>
    <t>2018-021S</t>
  </si>
  <si>
    <t>2018-022BS</t>
  </si>
  <si>
    <t>2018-023BS</t>
  </si>
  <si>
    <t>2018-024S</t>
  </si>
  <si>
    <t>2018-025BS</t>
  </si>
  <si>
    <t>2018-026S</t>
  </si>
  <si>
    <t>2018-027S</t>
  </si>
  <si>
    <t>2018-028BS</t>
  </si>
  <si>
    <t>2018-029BS</t>
  </si>
  <si>
    <t>2018-030BS</t>
  </si>
  <si>
    <t>2018-031BS</t>
  </si>
  <si>
    <t>2018-032BS</t>
  </si>
  <si>
    <t>2018-034BS</t>
  </si>
  <si>
    <t>2018-035BS</t>
  </si>
  <si>
    <t>2018-036BS</t>
  </si>
  <si>
    <t>2018-037BS</t>
  </si>
  <si>
    <t>2018-038BS</t>
  </si>
  <si>
    <t>2018-039S</t>
  </si>
  <si>
    <t>2018-040BS</t>
  </si>
  <si>
    <t>2018-041BS</t>
  </si>
  <si>
    <t>2018-042BS</t>
  </si>
  <si>
    <t>2018-043BS</t>
  </si>
  <si>
    <t>2018-044BS</t>
  </si>
  <si>
    <t>2018-045BS</t>
  </si>
  <si>
    <t>2018-047BS</t>
  </si>
  <si>
    <t>2018-048BS</t>
  </si>
  <si>
    <t>2018-049BS</t>
  </si>
  <si>
    <t>2018-050BS</t>
  </si>
  <si>
    <t>2018-051BS</t>
  </si>
  <si>
    <t>2018-052S</t>
  </si>
  <si>
    <t>WRDG T4</t>
  </si>
  <si>
    <t>Liberty Square Phase Two</t>
  </si>
  <si>
    <t>Venetian Walk II</t>
  </si>
  <si>
    <t>Oasis at Renaissance Preserve</t>
  </si>
  <si>
    <t>Choctaw Village</t>
  </si>
  <si>
    <t>Weldon Street MF</t>
  </si>
  <si>
    <t>Avery Commons</t>
  </si>
  <si>
    <t>Cathedral Townhouse</t>
  </si>
  <si>
    <t>Sierra Bay</t>
  </si>
  <si>
    <t>Palmetto Pointe</t>
  </si>
  <si>
    <t>Water's Edge Apartments</t>
  </si>
  <si>
    <t>Springhill Apartments (currently known as Madison Heights Apartments)</t>
  </si>
  <si>
    <t>Grove Manor Phase I</t>
  </si>
  <si>
    <t>Hogan Creek</t>
  </si>
  <si>
    <t>Lofts on Lemon</t>
  </si>
  <si>
    <t>Brisas del Rio Apartments</t>
  </si>
  <si>
    <t>Brisas del Este Apartments</t>
  </si>
  <si>
    <t>Providence Reserve Seniors</t>
  </si>
  <si>
    <t>Citadelle Village</t>
  </si>
  <si>
    <t>Courtside Apartments, Phase II</t>
  </si>
  <si>
    <t>Hibiscus Apartments</t>
  </si>
  <si>
    <t>Lake Gibson Commons</t>
  </si>
  <si>
    <t>Mary Bethune Highrise</t>
  </si>
  <si>
    <t>Royal Arms Garden Apartments</t>
  </si>
  <si>
    <t>The Waves</t>
  </si>
  <si>
    <t>Pembroke Tower Apartments</t>
  </si>
  <si>
    <t>Parrish Oaks</t>
  </si>
  <si>
    <t>Luna Lake</t>
  </si>
  <si>
    <t>The Villages Apartments, Phase II</t>
  </si>
  <si>
    <t>Woodland Grove</t>
  </si>
  <si>
    <t>Anderson Terrace Apartments</t>
  </si>
  <si>
    <t>Manatee Commons</t>
  </si>
  <si>
    <t>Northside Transit Village II</t>
  </si>
  <si>
    <t>Harbour Springs</t>
  </si>
  <si>
    <t>Rosemary Cove</t>
  </si>
  <si>
    <t>Osprey Pointe</t>
  </si>
  <si>
    <t>Northside Transit Village III</t>
  </si>
  <si>
    <t>Pine Grove Apartments</t>
  </si>
  <si>
    <t>Jerome Ryans</t>
  </si>
  <si>
    <t>Alberto Milo, Jr.</t>
  </si>
  <si>
    <t>Richard Higgins</t>
  </si>
  <si>
    <t>Egbert L.J. Perry</t>
  </si>
  <si>
    <t>John D Page</t>
  </si>
  <si>
    <t>Louie A Lange III</t>
  </si>
  <si>
    <t>Shawn Wilson</t>
  </si>
  <si>
    <t>Mara S. Mades</t>
  </si>
  <si>
    <t>Mara S Mades</t>
  </si>
  <si>
    <t>James J. Kerr, Jr</t>
  </si>
  <si>
    <t>Darren Smith</t>
  </si>
  <si>
    <t>Joseph J Chambers</t>
  </si>
  <si>
    <t>Scott Zimmerman</t>
  </si>
  <si>
    <t>Samuel F. Diller</t>
  </si>
  <si>
    <t>Matthew A. Rieger</t>
  </si>
  <si>
    <t>Fred McKinnies</t>
  </si>
  <si>
    <t>Scott C Seckinger</t>
  </si>
  <si>
    <t>Talmadge W Fair</t>
  </si>
  <si>
    <t>Lewis Swezy</t>
  </si>
  <si>
    <t>Matthew A Rieger</t>
  </si>
  <si>
    <t>Kenneth Naylor</t>
  </si>
  <si>
    <t>Aaron M. Gornstein</t>
  </si>
  <si>
    <t>Kristin M Miller</t>
  </si>
  <si>
    <t>WRDG T4 Developer, LLC</t>
  </si>
  <si>
    <t>Liberty Square Phase Two Developer, LLC</t>
  </si>
  <si>
    <t>Norstar Development USA, LP; Venetian Walk Developers, LLC</t>
  </si>
  <si>
    <t>Integral Development, LLC; Housing for Urban Communities, LLC</t>
  </si>
  <si>
    <t>Southport Development, Inc. a WA corporation doing business in FL as Southport Development Services, Inc.</t>
  </si>
  <si>
    <t>Commonwealth Development Corporation</t>
  </si>
  <si>
    <t>Blue Sky Communities III, LLC; TB Affordable Housing, Inc</t>
  </si>
  <si>
    <t>Cathedral Townhouse Redevelopment Associates, LLC</t>
  </si>
  <si>
    <t>Cornerstone Group Partners, LLC</t>
  </si>
  <si>
    <t>AMCS Development, LLC; SCG Development Partners, LLC</t>
  </si>
  <si>
    <t>Pantheon Development Group, LLC; LWHA Development, LLC</t>
  </si>
  <si>
    <t>Jacksonville Redevelopment Partners, LLC; Jax Urban Initiatives Development, LLC</t>
  </si>
  <si>
    <t>Gardner Capital Development Florida, LLC; SHA Affordable Development, LLC; DB Development Florida, LLC</t>
  </si>
  <si>
    <t>Brisas del Rio Apartments Developer, LLC</t>
  </si>
  <si>
    <t>Brisas del Este Apartments Developer, LLC</t>
  </si>
  <si>
    <t>; Judd Roth Real Estate Development, Inc.; BDG Providence Reserve Seniors Developer, LLC</t>
  </si>
  <si>
    <t>Little Haiti Housing Association, Inc.; Stone Soup Development, Inc.</t>
  </si>
  <si>
    <t>AMC HTG 2 Developer, LLC</t>
  </si>
  <si>
    <t>; Judd Roth Real Estate Development, Inc.; BDG Hibiscus Apartments Developer, LLC</t>
  </si>
  <si>
    <t>WRDG Mary Bethune Developer, LLC</t>
  </si>
  <si>
    <t>Jax Urban Initatives Development, LLC; TVC Development, Inc.</t>
  </si>
  <si>
    <t>New Urban Development, LLC; Cornerstone Group Partners, LLC</t>
  </si>
  <si>
    <t>Lewis Swezy; RS Development Corp</t>
  </si>
  <si>
    <t>HTG Anderson Terrace Developer, LLC</t>
  </si>
  <si>
    <t>APC Northside Property II Development, LLC</t>
  </si>
  <si>
    <t>Preservation of Affordable Housing LLC</t>
  </si>
  <si>
    <t>HTG Osprey Pointe Developer, LLC</t>
  </si>
  <si>
    <t>APC Northside Property III Development, LLC</t>
  </si>
  <si>
    <t>The Richman Group of Florida, Inc.</t>
  </si>
  <si>
    <t>NC</t>
  </si>
  <si>
    <t>Redev</t>
  </si>
  <si>
    <t>A/R</t>
  </si>
  <si>
    <t>F</t>
  </si>
  <si>
    <t>ALF</t>
  </si>
  <si>
    <t>E, Non-ALF</t>
  </si>
  <si>
    <t>Proximity Funding Preference</t>
  </si>
  <si>
    <t>Y</t>
  </si>
  <si>
    <t>N</t>
  </si>
  <si>
    <t>2018-046BS*</t>
  </si>
  <si>
    <t>*ELI Amount was reduced during scoring.</t>
  </si>
  <si>
    <t>2018-033BS**</t>
  </si>
  <si>
    <t>**TDC was reduced during scoring which affected the Leveraging Percentage.</t>
  </si>
  <si>
    <t>Ineligible Applications</t>
  </si>
  <si>
    <t>Eligible Applications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</si>
</sst>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69">
    <xf numFmtId="0" fontId="0" fillId="0" borderId="0" xfId="0"/>
    <xf numFmtId="0" fontId="4" fillId="0" borderId="1" xfId="0" applyFont="1" applyFill="1" applyBorder="1" applyAlignment="1" applyProtection="1">
      <alignment horizontal="center" vertical="center" textRotation="90" wrapText="1" readingOrder="1"/>
      <protection locked="0"/>
    </xf>
    <xf numFmtId="0" fontId="4" fillId="0" borderId="1" xfId="0" applyFont="1" applyFill="1" applyBorder="1" applyAlignment="1" applyProtection="1">
      <alignment horizontal="center" vertical="center" textRotation="90" wrapText="1"/>
      <protection locked="0"/>
    </xf>
    <xf numFmtId="44" fontId="4" fillId="0" borderId="1" xfId="5" applyFont="1" applyFill="1" applyBorder="1" applyAlignment="1" applyProtection="1">
      <alignment horizontal="center" vertical="center" textRotation="90" wrapText="1" readingOrder="1"/>
      <protection locked="0"/>
    </xf>
    <xf numFmtId="0" fontId="4" fillId="0" borderId="0" xfId="0" applyFont="1" applyFill="1" applyAlignment="1">
      <alignment horizontal="center" vertical="center" textRotation="90" readingOrder="1"/>
    </xf>
    <xf numFmtId="0" fontId="4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43" fontId="5" fillId="0" borderId="4" xfId="1" applyFont="1" applyBorder="1" applyAlignment="1">
      <alignment vertical="center" wrapText="1"/>
    </xf>
    <xf numFmtId="43" fontId="5" fillId="0" borderId="4" xfId="0" applyNumberFormat="1" applyFont="1" applyFill="1" applyBorder="1" applyAlignment="1" applyProtection="1">
      <alignment vertical="center" wrapText="1" readingOrder="1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1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10" fontId="5" fillId="0" borderId="4" xfId="6" applyNumberFormat="1" applyFont="1" applyBorder="1" applyAlignment="1">
      <alignment vertical="center" wrapText="1"/>
    </xf>
    <xf numFmtId="1" fontId="5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3" fontId="5" fillId="0" borderId="1" xfId="1" applyFont="1" applyBorder="1" applyAlignment="1">
      <alignment vertical="center" wrapText="1"/>
    </xf>
    <xf numFmtId="43" fontId="5" fillId="0" borderId="1" xfId="0" applyNumberFormat="1" applyFont="1" applyFill="1" applyBorder="1" applyAlignment="1" applyProtection="1">
      <alignment vertical="center" wrapText="1" readingOrder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0" fontId="5" fillId="0" borderId="1" xfId="6" applyNumberFormat="1" applyFont="1" applyBorder="1" applyAlignment="1">
      <alignment vertical="center" wrapText="1"/>
    </xf>
    <xf numFmtId="1" fontId="5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1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vertical="center" wrapText="1"/>
    </xf>
    <xf numFmtId="1" fontId="5" fillId="0" borderId="1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43" fontId="5" fillId="0" borderId="3" xfId="1" applyFont="1" applyBorder="1" applyAlignment="1">
      <alignment vertical="center" wrapText="1"/>
    </xf>
    <xf numFmtId="43" fontId="5" fillId="0" borderId="3" xfId="0" applyNumberFormat="1" applyFont="1" applyFill="1" applyBorder="1" applyAlignment="1" applyProtection="1">
      <alignment vertical="center" wrapText="1" readingOrder="1"/>
      <protection locked="0"/>
    </xf>
    <xf numFmtId="0" fontId="5" fillId="0" borderId="3" xfId="0" applyFont="1" applyFill="1" applyBorder="1" applyAlignment="1" applyProtection="1">
      <alignment horizontal="center" vertical="center" wrapText="1" readingOrder="1"/>
      <protection locked="0"/>
    </xf>
    <xf numFmtId="1" fontId="5" fillId="0" borderId="3" xfId="0" applyNumberFormat="1" applyFont="1" applyFill="1" applyBorder="1" applyAlignment="1" applyProtection="1">
      <alignment horizontal="center" vertical="center" wrapText="1" readingOrder="1"/>
      <protection locked="0"/>
    </xf>
    <xf numFmtId="10" fontId="5" fillId="0" borderId="3" xfId="6" applyNumberFormat="1" applyFont="1" applyBorder="1" applyAlignment="1">
      <alignment vertical="center" wrapText="1"/>
    </xf>
    <xf numFmtId="1" fontId="5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43" fontId="5" fillId="0" borderId="5" xfId="1" applyFont="1" applyBorder="1" applyAlignment="1">
      <alignment vertical="center" wrapText="1"/>
    </xf>
    <xf numFmtId="43" fontId="5" fillId="0" borderId="5" xfId="0" applyNumberFormat="1" applyFont="1" applyFill="1" applyBorder="1" applyAlignment="1" applyProtection="1">
      <alignment vertical="center" wrapText="1" readingOrder="1"/>
      <protection locked="0"/>
    </xf>
    <xf numFmtId="0" fontId="5" fillId="0" borderId="5" xfId="0" applyFont="1" applyFill="1" applyBorder="1" applyAlignment="1" applyProtection="1">
      <alignment horizontal="center" vertical="center" wrapText="1"/>
      <protection locked="0"/>
    </xf>
    <xf numFmtId="1" fontId="5" fillId="0" borderId="5" xfId="0" applyNumberFormat="1" applyFont="1" applyFill="1" applyBorder="1" applyAlignment="1" applyProtection="1">
      <alignment horizontal="center" vertical="center" wrapText="1"/>
      <protection locked="0"/>
    </xf>
    <xf numFmtId="10" fontId="5" fillId="0" borderId="5" xfId="6" applyNumberFormat="1" applyFont="1" applyBorder="1" applyAlignment="1">
      <alignment vertical="center" wrapText="1"/>
    </xf>
    <xf numFmtId="1" fontId="5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43" fontId="5" fillId="0" borderId="0" xfId="1" applyFont="1" applyBorder="1" applyAlignment="1">
      <alignment vertical="center" wrapText="1"/>
    </xf>
    <xf numFmtId="43" fontId="5" fillId="0" borderId="0" xfId="0" applyNumberFormat="1" applyFont="1" applyFill="1" applyBorder="1" applyAlignment="1" applyProtection="1">
      <alignment vertical="center" wrapText="1" readingOrder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10" fontId="5" fillId="0" borderId="0" xfId="6" applyNumberFormat="1" applyFont="1" applyBorder="1" applyAlignment="1">
      <alignment vertical="center" wrapText="1"/>
    </xf>
    <xf numFmtId="1" fontId="5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43" fontId="5" fillId="0" borderId="2" xfId="1" applyFont="1" applyBorder="1" applyAlignment="1">
      <alignment vertical="center" wrapText="1"/>
    </xf>
    <xf numFmtId="43" fontId="5" fillId="0" borderId="2" xfId="0" applyNumberFormat="1" applyFont="1" applyFill="1" applyBorder="1" applyAlignment="1" applyProtection="1">
      <alignment vertical="center" wrapText="1" readingOrder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1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10" fontId="5" fillId="0" borderId="2" xfId="6" applyNumberFormat="1" applyFont="1" applyBorder="1" applyAlignment="1">
      <alignment vertical="center" wrapText="1"/>
    </xf>
    <xf numFmtId="1" fontId="5" fillId="0" borderId="2" xfId="1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 readingOrder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44" fontId="5" fillId="0" borderId="0" xfId="5" applyFont="1" applyAlignment="1">
      <alignment vertical="center"/>
    </xf>
    <xf numFmtId="0" fontId="4" fillId="0" borderId="4" xfId="0" applyFont="1" applyBorder="1" applyAlignment="1"/>
  </cellXfs>
  <cellStyles count="7">
    <cellStyle name="Comma" xfId="1" builtinId="3"/>
    <cellStyle name="Comma 2" xfId="2"/>
    <cellStyle name="Currency" xfId="5" builtinId="4"/>
    <cellStyle name="Normal" xfId="0" builtinId="0"/>
    <cellStyle name="Normal 2" xfId="3"/>
    <cellStyle name="Percent" xfId="6" builtinId="5"/>
    <cellStyle name="Percent 2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6"/>
  <sheetViews>
    <sheetView showGridLines="0"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6" sqref="B6"/>
    </sheetView>
  </sheetViews>
  <sheetFormatPr defaultColWidth="9.21875" defaultRowHeight="12" x14ac:dyDescent="0.25"/>
  <cols>
    <col min="1" max="1" width="10.5546875" style="15" customWidth="1"/>
    <col min="2" max="2" width="15" style="65" customWidth="1"/>
    <col min="3" max="3" width="10.33203125" style="15" customWidth="1"/>
    <col min="4" max="4" width="4.88671875" style="15" customWidth="1"/>
    <col min="5" max="5" width="15.44140625" style="15" bestFit="1" customWidth="1"/>
    <col min="6" max="6" width="29.44140625" style="15" customWidth="1"/>
    <col min="7" max="7" width="5.44140625" style="15" customWidth="1"/>
    <col min="8" max="8" width="7.21875" style="66" customWidth="1"/>
    <col min="9" max="9" width="12" style="15" customWidth="1"/>
    <col min="10" max="10" width="10.6640625" style="67" customWidth="1"/>
    <col min="11" max="11" width="12.21875" style="15" customWidth="1"/>
    <col min="12" max="12" width="2.88671875" style="67" bestFit="1" customWidth="1"/>
    <col min="13" max="14" width="4.77734375" style="15" customWidth="1"/>
    <col min="15" max="15" width="7.88671875" style="15" customWidth="1"/>
    <col min="16" max="16" width="7.6640625" style="15" customWidth="1"/>
    <col min="17" max="17" width="6.6640625" style="15" customWidth="1"/>
    <col min="18" max="19" width="5.109375" style="15" bestFit="1" customWidth="1"/>
    <col min="20" max="16384" width="9.21875" style="15"/>
  </cols>
  <sheetData>
    <row r="1" spans="1:19" s="4" customFormat="1" ht="86.55" customHeight="1" x14ac:dyDescent="0.25">
      <c r="A1" s="1" t="s">
        <v>0</v>
      </c>
      <c r="B1" s="1" t="s">
        <v>3</v>
      </c>
      <c r="C1" s="1" t="s">
        <v>4</v>
      </c>
      <c r="D1" s="2" t="s">
        <v>13</v>
      </c>
      <c r="E1" s="1" t="s">
        <v>1</v>
      </c>
      <c r="F1" s="1" t="s">
        <v>2</v>
      </c>
      <c r="G1" s="1" t="s">
        <v>11</v>
      </c>
      <c r="H1" s="1" t="s">
        <v>10</v>
      </c>
      <c r="I1" s="1" t="s">
        <v>12</v>
      </c>
      <c r="J1" s="3" t="s">
        <v>21</v>
      </c>
      <c r="K1" s="1" t="s">
        <v>31</v>
      </c>
      <c r="L1" s="1" t="s">
        <v>9</v>
      </c>
      <c r="M1" s="1" t="s">
        <v>7</v>
      </c>
      <c r="N1" s="1" t="s">
        <v>169</v>
      </c>
      <c r="O1" s="1" t="s">
        <v>8</v>
      </c>
      <c r="P1" s="1" t="s">
        <v>32</v>
      </c>
      <c r="Q1" s="1" t="s">
        <v>33</v>
      </c>
      <c r="R1" s="1" t="s">
        <v>5</v>
      </c>
      <c r="S1" s="1" t="s">
        <v>6</v>
      </c>
    </row>
    <row r="2" spans="1:19" ht="21" customHeight="1" x14ac:dyDescent="0.25">
      <c r="A2" s="68" t="s">
        <v>177</v>
      </c>
      <c r="B2" s="6"/>
      <c r="C2" s="6"/>
      <c r="D2" s="7"/>
      <c r="E2" s="6"/>
      <c r="F2" s="6"/>
      <c r="G2" s="7"/>
      <c r="H2" s="7"/>
      <c r="I2" s="8"/>
      <c r="J2" s="8"/>
      <c r="K2" s="9"/>
      <c r="L2" s="10"/>
      <c r="M2" s="11"/>
      <c r="N2" s="10"/>
      <c r="O2" s="10"/>
      <c r="P2" s="12"/>
      <c r="Q2" s="13"/>
      <c r="R2" s="10"/>
      <c r="S2" s="14"/>
    </row>
    <row r="3" spans="1:19" s="25" customFormat="1" ht="24" x14ac:dyDescent="0.25">
      <c r="A3" s="16" t="s">
        <v>38</v>
      </c>
      <c r="B3" s="16" t="s">
        <v>74</v>
      </c>
      <c r="C3" s="16" t="s">
        <v>15</v>
      </c>
      <c r="D3" s="17" t="s">
        <v>35</v>
      </c>
      <c r="E3" s="16" t="s">
        <v>112</v>
      </c>
      <c r="F3" s="16" t="s">
        <v>135</v>
      </c>
      <c r="G3" s="17" t="s">
        <v>164</v>
      </c>
      <c r="H3" s="17" t="s">
        <v>166</v>
      </c>
      <c r="I3" s="18">
        <v>7000000</v>
      </c>
      <c r="J3" s="18">
        <v>600000</v>
      </c>
      <c r="K3" s="19">
        <f t="shared" ref="K3:K30" si="0">I3+J3</f>
        <v>7600000</v>
      </c>
      <c r="L3" s="20" t="s">
        <v>170</v>
      </c>
      <c r="M3" s="21">
        <v>15</v>
      </c>
      <c r="N3" s="20" t="s">
        <v>170</v>
      </c>
      <c r="O3" s="20" t="s">
        <v>170</v>
      </c>
      <c r="P3" s="22">
        <v>0.2387</v>
      </c>
      <c r="Q3" s="23">
        <v>1</v>
      </c>
      <c r="R3" s="20" t="s">
        <v>170</v>
      </c>
      <c r="S3" s="24">
        <v>38</v>
      </c>
    </row>
    <row r="4" spans="1:19" s="25" customFormat="1" ht="24" x14ac:dyDescent="0.25">
      <c r="A4" s="16" t="s">
        <v>39</v>
      </c>
      <c r="B4" s="16" t="s">
        <v>75</v>
      </c>
      <c r="C4" s="16" t="s">
        <v>30</v>
      </c>
      <c r="D4" s="17" t="s">
        <v>34</v>
      </c>
      <c r="E4" s="16" t="s">
        <v>113</v>
      </c>
      <c r="F4" s="16" t="s">
        <v>136</v>
      </c>
      <c r="G4" s="17" t="s">
        <v>163</v>
      </c>
      <c r="H4" s="17" t="s">
        <v>166</v>
      </c>
      <c r="I4" s="18">
        <v>2290000</v>
      </c>
      <c r="J4" s="18">
        <v>464200</v>
      </c>
      <c r="K4" s="19">
        <f t="shared" si="0"/>
        <v>2754200</v>
      </c>
      <c r="L4" s="20" t="s">
        <v>170</v>
      </c>
      <c r="M4" s="21">
        <v>15</v>
      </c>
      <c r="N4" s="20" t="s">
        <v>170</v>
      </c>
      <c r="O4" s="20" t="s">
        <v>170</v>
      </c>
      <c r="P4" s="22">
        <v>0.87160000000000004</v>
      </c>
      <c r="Q4" s="23">
        <v>4</v>
      </c>
      <c r="R4" s="20" t="s">
        <v>170</v>
      </c>
      <c r="S4" s="24">
        <v>33</v>
      </c>
    </row>
    <row r="5" spans="1:19" s="25" customFormat="1" ht="36" x14ac:dyDescent="0.25">
      <c r="A5" s="16" t="s">
        <v>41</v>
      </c>
      <c r="B5" s="16" t="s">
        <v>77</v>
      </c>
      <c r="C5" s="16" t="s">
        <v>26</v>
      </c>
      <c r="D5" s="17" t="s">
        <v>34</v>
      </c>
      <c r="E5" s="16" t="s">
        <v>115</v>
      </c>
      <c r="F5" s="16" t="s">
        <v>138</v>
      </c>
      <c r="G5" s="17" t="s">
        <v>165</v>
      </c>
      <c r="H5" s="17" t="s">
        <v>166</v>
      </c>
      <c r="I5" s="18">
        <v>2500000</v>
      </c>
      <c r="J5" s="18">
        <v>396300</v>
      </c>
      <c r="K5" s="19">
        <f t="shared" si="0"/>
        <v>2896300</v>
      </c>
      <c r="L5" s="20" t="s">
        <v>170</v>
      </c>
      <c r="M5" s="21">
        <v>15</v>
      </c>
      <c r="N5" s="20" t="s">
        <v>170</v>
      </c>
      <c r="O5" s="20" t="s">
        <v>170</v>
      </c>
      <c r="P5" s="22">
        <v>1.6916</v>
      </c>
      <c r="Q5" s="26">
        <v>5</v>
      </c>
      <c r="R5" s="20" t="s">
        <v>170</v>
      </c>
      <c r="S5" s="24">
        <v>22</v>
      </c>
    </row>
    <row r="6" spans="1:19" s="25" customFormat="1" ht="24" x14ac:dyDescent="0.25">
      <c r="A6" s="16" t="s">
        <v>43</v>
      </c>
      <c r="B6" s="16" t="s">
        <v>79</v>
      </c>
      <c r="C6" s="16" t="s">
        <v>28</v>
      </c>
      <c r="D6" s="17" t="s">
        <v>34</v>
      </c>
      <c r="E6" s="16" t="s">
        <v>117</v>
      </c>
      <c r="F6" s="16" t="s">
        <v>140</v>
      </c>
      <c r="G6" s="17" t="s">
        <v>163</v>
      </c>
      <c r="H6" s="17" t="s">
        <v>168</v>
      </c>
      <c r="I6" s="18">
        <v>5000000</v>
      </c>
      <c r="J6" s="18">
        <v>600000</v>
      </c>
      <c r="K6" s="19">
        <f t="shared" si="0"/>
        <v>5600000</v>
      </c>
      <c r="L6" s="20" t="s">
        <v>170</v>
      </c>
      <c r="M6" s="21">
        <v>15</v>
      </c>
      <c r="N6" s="20" t="s">
        <v>170</v>
      </c>
      <c r="O6" s="20" t="s">
        <v>170</v>
      </c>
      <c r="P6" s="22">
        <v>0.81130000000000002</v>
      </c>
      <c r="Q6" s="23">
        <v>4</v>
      </c>
      <c r="R6" s="20" t="s">
        <v>170</v>
      </c>
      <c r="S6" s="24">
        <v>5</v>
      </c>
    </row>
    <row r="7" spans="1:19" s="25" customFormat="1" ht="24" x14ac:dyDescent="0.25">
      <c r="A7" s="16" t="s">
        <v>45</v>
      </c>
      <c r="B7" s="16" t="s">
        <v>81</v>
      </c>
      <c r="C7" s="16" t="s">
        <v>15</v>
      </c>
      <c r="D7" s="17" t="s">
        <v>35</v>
      </c>
      <c r="E7" s="16" t="s">
        <v>118</v>
      </c>
      <c r="F7" s="16" t="s">
        <v>142</v>
      </c>
      <c r="G7" s="17" t="s">
        <v>163</v>
      </c>
      <c r="H7" s="17" t="s">
        <v>168</v>
      </c>
      <c r="I7" s="18">
        <v>4400000</v>
      </c>
      <c r="J7" s="18">
        <v>600000</v>
      </c>
      <c r="K7" s="19">
        <f t="shared" si="0"/>
        <v>5000000</v>
      </c>
      <c r="L7" s="20" t="s">
        <v>170</v>
      </c>
      <c r="M7" s="21">
        <v>15</v>
      </c>
      <c r="N7" s="20" t="s">
        <v>170</v>
      </c>
      <c r="O7" s="20" t="s">
        <v>170</v>
      </c>
      <c r="P7" s="22">
        <v>0.315</v>
      </c>
      <c r="Q7" s="23">
        <v>1</v>
      </c>
      <c r="R7" s="20" t="s">
        <v>170</v>
      </c>
      <c r="S7" s="24">
        <v>37</v>
      </c>
    </row>
    <row r="8" spans="1:19" s="25" customFormat="1" ht="36" x14ac:dyDescent="0.25">
      <c r="A8" s="16" t="s">
        <v>46</v>
      </c>
      <c r="B8" s="16" t="s">
        <v>82</v>
      </c>
      <c r="C8" s="16" t="s">
        <v>20</v>
      </c>
      <c r="D8" s="17" t="s">
        <v>35</v>
      </c>
      <c r="E8" s="16" t="s">
        <v>115</v>
      </c>
      <c r="F8" s="16" t="s">
        <v>138</v>
      </c>
      <c r="G8" s="17" t="s">
        <v>163</v>
      </c>
      <c r="H8" s="17" t="s">
        <v>166</v>
      </c>
      <c r="I8" s="18">
        <v>5400000</v>
      </c>
      <c r="J8" s="18">
        <v>463900</v>
      </c>
      <c r="K8" s="19">
        <f t="shared" si="0"/>
        <v>5863900</v>
      </c>
      <c r="L8" s="20" t="s">
        <v>170</v>
      </c>
      <c r="M8" s="21">
        <v>10</v>
      </c>
      <c r="N8" s="20" t="s">
        <v>170</v>
      </c>
      <c r="O8" s="20" t="s">
        <v>170</v>
      </c>
      <c r="P8" s="22">
        <v>0.84970000000000001</v>
      </c>
      <c r="Q8" s="23">
        <v>4</v>
      </c>
      <c r="R8" s="20" t="s">
        <v>170</v>
      </c>
      <c r="S8" s="24">
        <v>29</v>
      </c>
    </row>
    <row r="9" spans="1:19" s="25" customFormat="1" ht="24" x14ac:dyDescent="0.25">
      <c r="A9" s="16" t="s">
        <v>47</v>
      </c>
      <c r="B9" s="16" t="s">
        <v>83</v>
      </c>
      <c r="C9" s="16" t="s">
        <v>15</v>
      </c>
      <c r="D9" s="17" t="s">
        <v>35</v>
      </c>
      <c r="E9" s="16" t="s">
        <v>119</v>
      </c>
      <c r="F9" s="16" t="s">
        <v>142</v>
      </c>
      <c r="G9" s="17" t="s">
        <v>163</v>
      </c>
      <c r="H9" s="17" t="s">
        <v>166</v>
      </c>
      <c r="I9" s="18">
        <v>3000000</v>
      </c>
      <c r="J9" s="18">
        <v>600000</v>
      </c>
      <c r="K9" s="19">
        <f t="shared" si="0"/>
        <v>3600000</v>
      </c>
      <c r="L9" s="20" t="s">
        <v>170</v>
      </c>
      <c r="M9" s="21">
        <v>15</v>
      </c>
      <c r="N9" s="20" t="s">
        <v>170</v>
      </c>
      <c r="O9" s="20" t="s">
        <v>170</v>
      </c>
      <c r="P9" s="22">
        <v>0.28029999999999999</v>
      </c>
      <c r="Q9" s="23">
        <v>1</v>
      </c>
      <c r="R9" s="20" t="s">
        <v>170</v>
      </c>
      <c r="S9" s="24">
        <v>36</v>
      </c>
    </row>
    <row r="10" spans="1:19" s="25" customFormat="1" ht="60" x14ac:dyDescent="0.25">
      <c r="A10" s="27" t="s">
        <v>48</v>
      </c>
      <c r="B10" s="16" t="s">
        <v>84</v>
      </c>
      <c r="C10" s="16" t="s">
        <v>24</v>
      </c>
      <c r="D10" s="17" t="s">
        <v>36</v>
      </c>
      <c r="E10" s="16" t="s">
        <v>120</v>
      </c>
      <c r="F10" s="16" t="s">
        <v>143</v>
      </c>
      <c r="G10" s="17" t="s">
        <v>165</v>
      </c>
      <c r="H10" s="17" t="s">
        <v>166</v>
      </c>
      <c r="I10" s="18">
        <v>3064400</v>
      </c>
      <c r="J10" s="18">
        <v>251600</v>
      </c>
      <c r="K10" s="19">
        <f t="shared" si="0"/>
        <v>3316000</v>
      </c>
      <c r="L10" s="20" t="s">
        <v>170</v>
      </c>
      <c r="M10" s="21">
        <v>15</v>
      </c>
      <c r="N10" s="20" t="s">
        <v>170</v>
      </c>
      <c r="O10" s="20" t="s">
        <v>170</v>
      </c>
      <c r="P10" s="22">
        <v>1.1488</v>
      </c>
      <c r="Q10" s="26">
        <v>5</v>
      </c>
      <c r="R10" s="20" t="s">
        <v>170</v>
      </c>
      <c r="S10" s="24">
        <v>14</v>
      </c>
    </row>
    <row r="11" spans="1:19" s="25" customFormat="1" ht="24" x14ac:dyDescent="0.25">
      <c r="A11" s="16" t="s">
        <v>49</v>
      </c>
      <c r="B11" s="16" t="s">
        <v>85</v>
      </c>
      <c r="C11" s="16" t="s">
        <v>19</v>
      </c>
      <c r="D11" s="17" t="s">
        <v>34</v>
      </c>
      <c r="E11" s="16" t="s">
        <v>121</v>
      </c>
      <c r="F11" s="16" t="s">
        <v>144</v>
      </c>
      <c r="G11" s="17" t="s">
        <v>163</v>
      </c>
      <c r="H11" s="17" t="s">
        <v>166</v>
      </c>
      <c r="I11" s="18">
        <v>6000000</v>
      </c>
      <c r="J11" s="18">
        <v>314600</v>
      </c>
      <c r="K11" s="19">
        <f t="shared" si="0"/>
        <v>6314600</v>
      </c>
      <c r="L11" s="20" t="s">
        <v>170</v>
      </c>
      <c r="M11" s="21">
        <v>15</v>
      </c>
      <c r="N11" s="20" t="s">
        <v>170</v>
      </c>
      <c r="O11" s="20" t="s">
        <v>170</v>
      </c>
      <c r="P11" s="22">
        <v>0.71499999999999997</v>
      </c>
      <c r="Q11" s="26">
        <v>3</v>
      </c>
      <c r="R11" s="20" t="s">
        <v>170</v>
      </c>
      <c r="S11" s="24">
        <v>8</v>
      </c>
    </row>
    <row r="12" spans="1:19" s="25" customFormat="1" ht="36" x14ac:dyDescent="0.25">
      <c r="A12" s="16" t="s">
        <v>50</v>
      </c>
      <c r="B12" s="16" t="s">
        <v>86</v>
      </c>
      <c r="C12" s="16" t="s">
        <v>14</v>
      </c>
      <c r="D12" s="17" t="s">
        <v>35</v>
      </c>
      <c r="E12" s="16" t="s">
        <v>122</v>
      </c>
      <c r="F12" s="16" t="s">
        <v>145</v>
      </c>
      <c r="G12" s="17" t="s">
        <v>165</v>
      </c>
      <c r="H12" s="17" t="s">
        <v>168</v>
      </c>
      <c r="I12" s="18">
        <v>4778736</v>
      </c>
      <c r="J12" s="18">
        <v>600000</v>
      </c>
      <c r="K12" s="19">
        <f t="shared" si="0"/>
        <v>5378736</v>
      </c>
      <c r="L12" s="20" t="s">
        <v>170</v>
      </c>
      <c r="M12" s="21">
        <v>15</v>
      </c>
      <c r="N12" s="20" t="s">
        <v>170</v>
      </c>
      <c r="O12" s="20" t="s">
        <v>170</v>
      </c>
      <c r="P12" s="22">
        <v>0.26579999999999998</v>
      </c>
      <c r="Q12" s="23">
        <v>1</v>
      </c>
      <c r="R12" s="20" t="s">
        <v>170</v>
      </c>
      <c r="S12" s="24">
        <v>34</v>
      </c>
    </row>
    <row r="13" spans="1:19" s="25" customFormat="1" ht="36" x14ac:dyDescent="0.25">
      <c r="A13" s="16" t="s">
        <v>51</v>
      </c>
      <c r="B13" s="16" t="s">
        <v>87</v>
      </c>
      <c r="C13" s="16" t="s">
        <v>30</v>
      </c>
      <c r="D13" s="17" t="s">
        <v>34</v>
      </c>
      <c r="E13" s="16" t="s">
        <v>122</v>
      </c>
      <c r="F13" s="16" t="s">
        <v>146</v>
      </c>
      <c r="G13" s="17" t="s">
        <v>163</v>
      </c>
      <c r="H13" s="17" t="s">
        <v>166</v>
      </c>
      <c r="I13" s="18">
        <v>2700000</v>
      </c>
      <c r="J13" s="18">
        <v>423400</v>
      </c>
      <c r="K13" s="19">
        <f t="shared" si="0"/>
        <v>3123400</v>
      </c>
      <c r="L13" s="20" t="s">
        <v>170</v>
      </c>
      <c r="M13" s="28">
        <v>15</v>
      </c>
      <c r="N13" s="24" t="s">
        <v>170</v>
      </c>
      <c r="O13" s="24" t="s">
        <v>170</v>
      </c>
      <c r="P13" s="22">
        <v>0.83699999999999997</v>
      </c>
      <c r="Q13" s="23">
        <v>4</v>
      </c>
      <c r="R13" s="24" t="s">
        <v>170</v>
      </c>
      <c r="S13" s="24">
        <v>23</v>
      </c>
    </row>
    <row r="14" spans="1:19" s="25" customFormat="1" ht="24" x14ac:dyDescent="0.25">
      <c r="A14" s="16" t="s">
        <v>52</v>
      </c>
      <c r="B14" s="16" t="s">
        <v>88</v>
      </c>
      <c r="C14" s="16" t="s">
        <v>15</v>
      </c>
      <c r="D14" s="17" t="s">
        <v>35</v>
      </c>
      <c r="E14" s="16" t="s">
        <v>112</v>
      </c>
      <c r="F14" s="16" t="s">
        <v>147</v>
      </c>
      <c r="G14" s="17" t="s">
        <v>163</v>
      </c>
      <c r="H14" s="17" t="s">
        <v>168</v>
      </c>
      <c r="I14" s="18">
        <v>4346770</v>
      </c>
      <c r="J14" s="18">
        <v>600000</v>
      </c>
      <c r="K14" s="19">
        <f t="shared" si="0"/>
        <v>4946770</v>
      </c>
      <c r="L14" s="20" t="s">
        <v>170</v>
      </c>
      <c r="M14" s="28">
        <v>15</v>
      </c>
      <c r="N14" s="24" t="s">
        <v>170</v>
      </c>
      <c r="O14" s="24" t="s">
        <v>170</v>
      </c>
      <c r="P14" s="22">
        <v>0.34499999999999997</v>
      </c>
      <c r="Q14" s="26">
        <v>2</v>
      </c>
      <c r="R14" s="24" t="s">
        <v>170</v>
      </c>
      <c r="S14" s="24">
        <v>1</v>
      </c>
    </row>
    <row r="15" spans="1:19" s="25" customFormat="1" ht="36" x14ac:dyDescent="0.25">
      <c r="A15" s="16" t="s">
        <v>54</v>
      </c>
      <c r="B15" s="16" t="s">
        <v>90</v>
      </c>
      <c r="C15" s="16" t="s">
        <v>19</v>
      </c>
      <c r="D15" s="17" t="s">
        <v>34</v>
      </c>
      <c r="E15" s="16" t="s">
        <v>123</v>
      </c>
      <c r="F15" s="16" t="s">
        <v>149</v>
      </c>
      <c r="G15" s="17" t="s">
        <v>163</v>
      </c>
      <c r="H15" s="17" t="s">
        <v>168</v>
      </c>
      <c r="I15" s="18">
        <v>6000000</v>
      </c>
      <c r="J15" s="18">
        <v>429800</v>
      </c>
      <c r="K15" s="19">
        <f t="shared" si="0"/>
        <v>6429800</v>
      </c>
      <c r="L15" s="20" t="s">
        <v>170</v>
      </c>
      <c r="M15" s="28">
        <v>15</v>
      </c>
      <c r="N15" s="24" t="s">
        <v>170</v>
      </c>
      <c r="O15" s="24" t="s">
        <v>170</v>
      </c>
      <c r="P15" s="22">
        <v>0.52459999999999996</v>
      </c>
      <c r="Q15" s="26">
        <v>2</v>
      </c>
      <c r="R15" s="24" t="s">
        <v>170</v>
      </c>
      <c r="S15" s="24">
        <v>27</v>
      </c>
    </row>
    <row r="16" spans="1:19" s="25" customFormat="1" ht="24" x14ac:dyDescent="0.25">
      <c r="A16" s="16" t="s">
        <v>174</v>
      </c>
      <c r="B16" s="16" t="s">
        <v>91</v>
      </c>
      <c r="C16" s="16" t="s">
        <v>15</v>
      </c>
      <c r="D16" s="17" t="s">
        <v>35</v>
      </c>
      <c r="E16" s="16" t="s">
        <v>124</v>
      </c>
      <c r="F16" s="16" t="s">
        <v>150</v>
      </c>
      <c r="G16" s="17" t="s">
        <v>163</v>
      </c>
      <c r="H16" s="17" t="s">
        <v>166</v>
      </c>
      <c r="I16" s="18">
        <v>3600000</v>
      </c>
      <c r="J16" s="18">
        <v>600000</v>
      </c>
      <c r="K16" s="19">
        <f t="shared" si="0"/>
        <v>4200000</v>
      </c>
      <c r="L16" s="20" t="s">
        <v>170</v>
      </c>
      <c r="M16" s="28">
        <v>15</v>
      </c>
      <c r="N16" s="24" t="s">
        <v>170</v>
      </c>
      <c r="O16" s="24" t="s">
        <v>170</v>
      </c>
      <c r="P16" s="22">
        <v>0.78769999999999996</v>
      </c>
      <c r="Q16" s="23">
        <v>4</v>
      </c>
      <c r="R16" s="24" t="s">
        <v>170</v>
      </c>
      <c r="S16" s="24">
        <v>3</v>
      </c>
    </row>
    <row r="17" spans="1:19" s="25" customFormat="1" ht="36" x14ac:dyDescent="0.25">
      <c r="A17" s="16" t="s">
        <v>56</v>
      </c>
      <c r="B17" s="16" t="s">
        <v>93</v>
      </c>
      <c r="C17" s="16" t="s">
        <v>16</v>
      </c>
      <c r="D17" s="17" t="s">
        <v>34</v>
      </c>
      <c r="E17" s="16" t="s">
        <v>123</v>
      </c>
      <c r="F17" s="16" t="s">
        <v>152</v>
      </c>
      <c r="G17" s="17" t="s">
        <v>163</v>
      </c>
      <c r="H17" s="17" t="s">
        <v>166</v>
      </c>
      <c r="I17" s="18">
        <v>5125000</v>
      </c>
      <c r="J17" s="18">
        <v>510800</v>
      </c>
      <c r="K17" s="19">
        <f t="shared" si="0"/>
        <v>5635800</v>
      </c>
      <c r="L17" s="20" t="s">
        <v>170</v>
      </c>
      <c r="M17" s="28">
        <v>15</v>
      </c>
      <c r="N17" s="24" t="s">
        <v>170</v>
      </c>
      <c r="O17" s="24" t="s">
        <v>170</v>
      </c>
      <c r="P17" s="22">
        <v>0.75829999999999997</v>
      </c>
      <c r="Q17" s="23">
        <v>4</v>
      </c>
      <c r="R17" s="24" t="s">
        <v>170</v>
      </c>
      <c r="S17" s="24">
        <v>17</v>
      </c>
    </row>
    <row r="18" spans="1:19" s="25" customFormat="1" ht="24" x14ac:dyDescent="0.25">
      <c r="A18" s="16" t="s">
        <v>57</v>
      </c>
      <c r="B18" s="16" t="s">
        <v>94</v>
      </c>
      <c r="C18" s="16" t="s">
        <v>19</v>
      </c>
      <c r="D18" s="17" t="s">
        <v>34</v>
      </c>
      <c r="E18" s="16" t="s">
        <v>117</v>
      </c>
      <c r="F18" s="16" t="s">
        <v>140</v>
      </c>
      <c r="G18" s="17" t="s">
        <v>163</v>
      </c>
      <c r="H18" s="17" t="s">
        <v>168</v>
      </c>
      <c r="I18" s="18">
        <v>3400000</v>
      </c>
      <c r="J18" s="18">
        <v>245600</v>
      </c>
      <c r="K18" s="19">
        <f t="shared" si="0"/>
        <v>3645600</v>
      </c>
      <c r="L18" s="20" t="s">
        <v>170</v>
      </c>
      <c r="M18" s="28">
        <v>15</v>
      </c>
      <c r="N18" s="24" t="s">
        <v>170</v>
      </c>
      <c r="O18" s="24" t="s">
        <v>170</v>
      </c>
      <c r="P18" s="22">
        <v>1.1141000000000001</v>
      </c>
      <c r="Q18" s="26">
        <v>5</v>
      </c>
      <c r="R18" s="24" t="s">
        <v>170</v>
      </c>
      <c r="S18" s="24">
        <v>12</v>
      </c>
    </row>
    <row r="19" spans="1:19" s="25" customFormat="1" ht="36" x14ac:dyDescent="0.25">
      <c r="A19" s="16" t="s">
        <v>59</v>
      </c>
      <c r="B19" s="16" t="s">
        <v>96</v>
      </c>
      <c r="C19" s="16" t="s">
        <v>22</v>
      </c>
      <c r="D19" s="17" t="s">
        <v>34</v>
      </c>
      <c r="E19" s="16" t="s">
        <v>115</v>
      </c>
      <c r="F19" s="16" t="s">
        <v>138</v>
      </c>
      <c r="G19" s="17" t="s">
        <v>165</v>
      </c>
      <c r="H19" s="17" t="s">
        <v>166</v>
      </c>
      <c r="I19" s="18">
        <v>4600000</v>
      </c>
      <c r="J19" s="18">
        <v>433200</v>
      </c>
      <c r="K19" s="19">
        <f t="shared" si="0"/>
        <v>5033200</v>
      </c>
      <c r="L19" s="20" t="s">
        <v>170</v>
      </c>
      <c r="M19" s="28">
        <v>15</v>
      </c>
      <c r="N19" s="24" t="s">
        <v>170</v>
      </c>
      <c r="O19" s="24" t="s">
        <v>170</v>
      </c>
      <c r="P19" s="22">
        <v>0.96460000000000001</v>
      </c>
      <c r="Q19" s="26">
        <v>5</v>
      </c>
      <c r="R19" s="24" t="s">
        <v>170</v>
      </c>
      <c r="S19" s="24">
        <v>25</v>
      </c>
    </row>
    <row r="20" spans="1:19" s="25" customFormat="1" ht="24" x14ac:dyDescent="0.25">
      <c r="A20" s="16" t="s">
        <v>60</v>
      </c>
      <c r="B20" s="16" t="s">
        <v>97</v>
      </c>
      <c r="C20" s="16" t="s">
        <v>14</v>
      </c>
      <c r="D20" s="17" t="s">
        <v>35</v>
      </c>
      <c r="E20" s="16" t="s">
        <v>126</v>
      </c>
      <c r="F20" s="16" t="s">
        <v>154</v>
      </c>
      <c r="G20" s="17" t="s">
        <v>163</v>
      </c>
      <c r="H20" s="17" t="s">
        <v>166</v>
      </c>
      <c r="I20" s="18">
        <v>7000000</v>
      </c>
      <c r="J20" s="18">
        <v>600000</v>
      </c>
      <c r="K20" s="19">
        <f t="shared" si="0"/>
        <v>7600000</v>
      </c>
      <c r="L20" s="20" t="s">
        <v>170</v>
      </c>
      <c r="M20" s="28">
        <v>15</v>
      </c>
      <c r="N20" s="24" t="s">
        <v>170</v>
      </c>
      <c r="O20" s="24" t="s">
        <v>170</v>
      </c>
      <c r="P20" s="22">
        <v>0.38669999999999999</v>
      </c>
      <c r="Q20" s="26">
        <v>2</v>
      </c>
      <c r="R20" s="24" t="s">
        <v>170</v>
      </c>
      <c r="S20" s="24">
        <v>16</v>
      </c>
    </row>
    <row r="21" spans="1:19" s="25" customFormat="1" ht="36" x14ac:dyDescent="0.25">
      <c r="A21" s="16" t="s">
        <v>61</v>
      </c>
      <c r="B21" s="16" t="s">
        <v>98</v>
      </c>
      <c r="C21" s="16" t="s">
        <v>17</v>
      </c>
      <c r="D21" s="17" t="s">
        <v>35</v>
      </c>
      <c r="E21" s="16" t="s">
        <v>127</v>
      </c>
      <c r="F21" s="16" t="s">
        <v>138</v>
      </c>
      <c r="G21" s="17" t="s">
        <v>165</v>
      </c>
      <c r="H21" s="17" t="s">
        <v>168</v>
      </c>
      <c r="I21" s="18">
        <v>3200000</v>
      </c>
      <c r="J21" s="18">
        <v>600000</v>
      </c>
      <c r="K21" s="19">
        <f t="shared" si="0"/>
        <v>3800000</v>
      </c>
      <c r="L21" s="20" t="s">
        <v>170</v>
      </c>
      <c r="M21" s="28">
        <v>15</v>
      </c>
      <c r="N21" s="24" t="s">
        <v>170</v>
      </c>
      <c r="O21" s="24" t="s">
        <v>170</v>
      </c>
      <c r="P21" s="22">
        <v>0.53510000000000002</v>
      </c>
      <c r="Q21" s="26">
        <v>3</v>
      </c>
      <c r="R21" s="24" t="s">
        <v>170</v>
      </c>
      <c r="S21" s="24">
        <v>32</v>
      </c>
    </row>
    <row r="22" spans="1:19" ht="36" x14ac:dyDescent="0.25">
      <c r="A22" s="16" t="s">
        <v>62</v>
      </c>
      <c r="B22" s="16" t="s">
        <v>99</v>
      </c>
      <c r="C22" s="16" t="s">
        <v>25</v>
      </c>
      <c r="D22" s="17" t="s">
        <v>34</v>
      </c>
      <c r="E22" s="16" t="s">
        <v>115</v>
      </c>
      <c r="F22" s="16" t="s">
        <v>138</v>
      </c>
      <c r="G22" s="17" t="s">
        <v>163</v>
      </c>
      <c r="H22" s="17" t="s">
        <v>166</v>
      </c>
      <c r="I22" s="18">
        <v>6000000</v>
      </c>
      <c r="J22" s="18">
        <v>600000</v>
      </c>
      <c r="K22" s="19">
        <f t="shared" si="0"/>
        <v>6600000</v>
      </c>
      <c r="L22" s="20" t="s">
        <v>170</v>
      </c>
      <c r="M22" s="28">
        <v>15</v>
      </c>
      <c r="N22" s="24" t="s">
        <v>170</v>
      </c>
      <c r="O22" s="24" t="s">
        <v>170</v>
      </c>
      <c r="P22" s="22">
        <v>0.48830000000000001</v>
      </c>
      <c r="Q22" s="26">
        <v>2</v>
      </c>
      <c r="R22" s="24" t="s">
        <v>170</v>
      </c>
      <c r="S22" s="24">
        <v>11</v>
      </c>
    </row>
    <row r="23" spans="1:19" ht="36" x14ac:dyDescent="0.25">
      <c r="A23" s="16" t="s">
        <v>63</v>
      </c>
      <c r="B23" s="16" t="s">
        <v>100</v>
      </c>
      <c r="C23" s="16" t="s">
        <v>29</v>
      </c>
      <c r="D23" s="17" t="s">
        <v>34</v>
      </c>
      <c r="E23" s="16" t="s">
        <v>115</v>
      </c>
      <c r="F23" s="16" t="s">
        <v>138</v>
      </c>
      <c r="G23" s="17" t="s">
        <v>163</v>
      </c>
      <c r="H23" s="17" t="s">
        <v>168</v>
      </c>
      <c r="I23" s="18">
        <v>5800000</v>
      </c>
      <c r="J23" s="18">
        <v>465000</v>
      </c>
      <c r="K23" s="19">
        <f t="shared" si="0"/>
        <v>6265000</v>
      </c>
      <c r="L23" s="20" t="s">
        <v>170</v>
      </c>
      <c r="M23" s="28">
        <v>15</v>
      </c>
      <c r="N23" s="24" t="s">
        <v>170</v>
      </c>
      <c r="O23" s="24" t="s">
        <v>170</v>
      </c>
      <c r="P23" s="22">
        <v>0.58730000000000004</v>
      </c>
      <c r="Q23" s="26">
        <v>3</v>
      </c>
      <c r="R23" s="24" t="s">
        <v>170</v>
      </c>
      <c r="S23" s="24">
        <v>13</v>
      </c>
    </row>
    <row r="24" spans="1:19" ht="36" x14ac:dyDescent="0.25">
      <c r="A24" s="16" t="s">
        <v>64</v>
      </c>
      <c r="B24" s="16" t="s">
        <v>101</v>
      </c>
      <c r="C24" s="16" t="s">
        <v>15</v>
      </c>
      <c r="D24" s="17" t="s">
        <v>35</v>
      </c>
      <c r="E24" s="16" t="s">
        <v>128</v>
      </c>
      <c r="F24" s="16" t="s">
        <v>155</v>
      </c>
      <c r="G24" s="17" t="s">
        <v>163</v>
      </c>
      <c r="H24" s="17" t="s">
        <v>168</v>
      </c>
      <c r="I24" s="18">
        <v>5000000</v>
      </c>
      <c r="J24" s="18">
        <v>600000</v>
      </c>
      <c r="K24" s="19">
        <f t="shared" si="0"/>
        <v>5600000</v>
      </c>
      <c r="L24" s="20" t="s">
        <v>170</v>
      </c>
      <c r="M24" s="28">
        <v>15</v>
      </c>
      <c r="N24" s="24" t="s">
        <v>170</v>
      </c>
      <c r="O24" s="24" t="s">
        <v>170</v>
      </c>
      <c r="P24" s="22">
        <v>0.59299999999999997</v>
      </c>
      <c r="Q24" s="26">
        <v>3</v>
      </c>
      <c r="R24" s="24" t="s">
        <v>170</v>
      </c>
      <c r="S24" s="24">
        <v>18</v>
      </c>
    </row>
    <row r="25" spans="1:19" x14ac:dyDescent="0.25">
      <c r="A25" s="16" t="s">
        <v>65</v>
      </c>
      <c r="B25" s="16" t="s">
        <v>102</v>
      </c>
      <c r="C25" s="16" t="s">
        <v>15</v>
      </c>
      <c r="D25" s="17" t="s">
        <v>35</v>
      </c>
      <c r="E25" s="16" t="s">
        <v>129</v>
      </c>
      <c r="F25" s="16" t="s">
        <v>156</v>
      </c>
      <c r="G25" s="17" t="s">
        <v>163</v>
      </c>
      <c r="H25" s="17" t="s">
        <v>166</v>
      </c>
      <c r="I25" s="18">
        <v>7000000</v>
      </c>
      <c r="J25" s="18">
        <v>600000</v>
      </c>
      <c r="K25" s="19">
        <f t="shared" si="0"/>
        <v>7600000</v>
      </c>
      <c r="L25" s="20" t="s">
        <v>170</v>
      </c>
      <c r="M25" s="28">
        <v>15</v>
      </c>
      <c r="N25" s="24" t="s">
        <v>170</v>
      </c>
      <c r="O25" s="24" t="s">
        <v>170</v>
      </c>
      <c r="P25" s="22">
        <v>0.22789999999999999</v>
      </c>
      <c r="Q25" s="23">
        <v>1</v>
      </c>
      <c r="R25" s="24" t="s">
        <v>170</v>
      </c>
      <c r="S25" s="24">
        <v>31</v>
      </c>
    </row>
    <row r="26" spans="1:19" ht="24" x14ac:dyDescent="0.25">
      <c r="A26" s="16" t="s">
        <v>172</v>
      </c>
      <c r="B26" s="16" t="s">
        <v>104</v>
      </c>
      <c r="C26" s="16" t="s">
        <v>25</v>
      </c>
      <c r="D26" s="17" t="s">
        <v>34</v>
      </c>
      <c r="E26" s="16" t="s">
        <v>117</v>
      </c>
      <c r="F26" s="16" t="s">
        <v>140</v>
      </c>
      <c r="G26" s="17" t="s">
        <v>163</v>
      </c>
      <c r="H26" s="17" t="s">
        <v>168</v>
      </c>
      <c r="I26" s="18">
        <v>4200000</v>
      </c>
      <c r="J26" s="18">
        <v>541000</v>
      </c>
      <c r="K26" s="19">
        <f t="shared" si="0"/>
        <v>4741000</v>
      </c>
      <c r="L26" s="20" t="s">
        <v>170</v>
      </c>
      <c r="M26" s="28">
        <v>15</v>
      </c>
      <c r="N26" s="24" t="s">
        <v>170</v>
      </c>
      <c r="O26" s="24" t="s">
        <v>170</v>
      </c>
      <c r="P26" s="22">
        <v>0.95709999999999995</v>
      </c>
      <c r="Q26" s="26">
        <v>5</v>
      </c>
      <c r="R26" s="24" t="s">
        <v>170</v>
      </c>
      <c r="S26" s="24">
        <v>15</v>
      </c>
    </row>
    <row r="27" spans="1:19" ht="24" x14ac:dyDescent="0.25">
      <c r="A27" s="16" t="s">
        <v>67</v>
      </c>
      <c r="B27" s="16" t="s">
        <v>105</v>
      </c>
      <c r="C27" s="16" t="s">
        <v>15</v>
      </c>
      <c r="D27" s="17" t="s">
        <v>35</v>
      </c>
      <c r="E27" s="16" t="s">
        <v>131</v>
      </c>
      <c r="F27" s="16" t="s">
        <v>158</v>
      </c>
      <c r="G27" s="17" t="s">
        <v>163</v>
      </c>
      <c r="H27" s="17" t="s">
        <v>168</v>
      </c>
      <c r="I27" s="18">
        <v>7000000</v>
      </c>
      <c r="J27" s="18">
        <v>600000</v>
      </c>
      <c r="K27" s="19">
        <f t="shared" si="0"/>
        <v>7600000</v>
      </c>
      <c r="L27" s="20" t="s">
        <v>170</v>
      </c>
      <c r="M27" s="28">
        <v>15</v>
      </c>
      <c r="N27" s="24" t="s">
        <v>170</v>
      </c>
      <c r="O27" s="24" t="s">
        <v>170</v>
      </c>
      <c r="P27" s="22">
        <v>0.4662</v>
      </c>
      <c r="Q27" s="26">
        <v>2</v>
      </c>
      <c r="R27" s="24" t="s">
        <v>170</v>
      </c>
      <c r="S27" s="24">
        <v>19</v>
      </c>
    </row>
    <row r="28" spans="1:19" x14ac:dyDescent="0.25">
      <c r="A28" s="16" t="s">
        <v>68</v>
      </c>
      <c r="B28" s="16" t="s">
        <v>106</v>
      </c>
      <c r="C28" s="16" t="s">
        <v>15</v>
      </c>
      <c r="D28" s="17" t="s">
        <v>35</v>
      </c>
      <c r="E28" s="16" t="s">
        <v>129</v>
      </c>
      <c r="F28" s="16" t="s">
        <v>156</v>
      </c>
      <c r="G28" s="17" t="s">
        <v>163</v>
      </c>
      <c r="H28" s="17" t="s">
        <v>166</v>
      </c>
      <c r="I28" s="18">
        <v>7000000</v>
      </c>
      <c r="J28" s="18">
        <v>600000</v>
      </c>
      <c r="K28" s="19">
        <f t="shared" si="0"/>
        <v>7600000</v>
      </c>
      <c r="L28" s="20" t="s">
        <v>170</v>
      </c>
      <c r="M28" s="28">
        <v>15</v>
      </c>
      <c r="N28" s="24" t="s">
        <v>170</v>
      </c>
      <c r="O28" s="24" t="s">
        <v>170</v>
      </c>
      <c r="P28" s="22">
        <v>0.22789999999999999</v>
      </c>
      <c r="Q28" s="23">
        <v>1</v>
      </c>
      <c r="R28" s="24" t="s">
        <v>170</v>
      </c>
      <c r="S28" s="24">
        <v>7</v>
      </c>
    </row>
    <row r="29" spans="1:19" x14ac:dyDescent="0.25">
      <c r="A29" s="16" t="s">
        <v>70</v>
      </c>
      <c r="B29" s="16" t="s">
        <v>108</v>
      </c>
      <c r="C29" s="16" t="s">
        <v>29</v>
      </c>
      <c r="D29" s="17" t="s">
        <v>34</v>
      </c>
      <c r="E29" s="16" t="s">
        <v>130</v>
      </c>
      <c r="F29" s="16" t="s">
        <v>160</v>
      </c>
      <c r="G29" s="17" t="s">
        <v>163</v>
      </c>
      <c r="H29" s="17" t="s">
        <v>166</v>
      </c>
      <c r="I29" s="18">
        <v>6000000</v>
      </c>
      <c r="J29" s="18">
        <v>556900</v>
      </c>
      <c r="K29" s="19">
        <f t="shared" si="0"/>
        <v>6556900</v>
      </c>
      <c r="L29" s="20" t="s">
        <v>170</v>
      </c>
      <c r="M29" s="28">
        <v>15</v>
      </c>
      <c r="N29" s="24" t="s">
        <v>170</v>
      </c>
      <c r="O29" s="24" t="s">
        <v>170</v>
      </c>
      <c r="P29" s="22">
        <v>0.57879999999999998</v>
      </c>
      <c r="Q29" s="26">
        <v>3</v>
      </c>
      <c r="R29" s="24" t="s">
        <v>170</v>
      </c>
      <c r="S29" s="24">
        <v>24</v>
      </c>
    </row>
    <row r="30" spans="1:19" ht="24" x14ac:dyDescent="0.25">
      <c r="A30" s="29" t="s">
        <v>71</v>
      </c>
      <c r="B30" s="29" t="s">
        <v>109</v>
      </c>
      <c r="C30" s="29" t="s">
        <v>15</v>
      </c>
      <c r="D30" s="30" t="s">
        <v>35</v>
      </c>
      <c r="E30" s="29" t="s">
        <v>131</v>
      </c>
      <c r="F30" s="29" t="s">
        <v>161</v>
      </c>
      <c r="G30" s="30" t="s">
        <v>163</v>
      </c>
      <c r="H30" s="30" t="s">
        <v>166</v>
      </c>
      <c r="I30" s="31">
        <v>7000000</v>
      </c>
      <c r="J30" s="31">
        <v>600000</v>
      </c>
      <c r="K30" s="32">
        <f t="shared" si="0"/>
        <v>7600000</v>
      </c>
      <c r="L30" s="33" t="s">
        <v>170</v>
      </c>
      <c r="M30" s="34">
        <v>15</v>
      </c>
      <c r="N30" s="33" t="s">
        <v>170</v>
      </c>
      <c r="O30" s="33" t="s">
        <v>170</v>
      </c>
      <c r="P30" s="35">
        <v>0.4632</v>
      </c>
      <c r="Q30" s="36">
        <v>2</v>
      </c>
      <c r="R30" s="33" t="s">
        <v>170</v>
      </c>
      <c r="S30" s="33">
        <v>30</v>
      </c>
    </row>
    <row r="31" spans="1:19" x14ac:dyDescent="0.25">
      <c r="A31" s="37"/>
      <c r="B31" s="37"/>
      <c r="C31" s="37"/>
      <c r="D31" s="38"/>
      <c r="E31" s="37"/>
      <c r="F31" s="37"/>
      <c r="G31" s="38"/>
      <c r="H31" s="38"/>
      <c r="I31" s="39"/>
      <c r="J31" s="39"/>
      <c r="K31" s="40"/>
      <c r="L31" s="41"/>
      <c r="M31" s="42"/>
      <c r="N31" s="41"/>
      <c r="O31" s="41"/>
      <c r="P31" s="43"/>
      <c r="Q31" s="44"/>
      <c r="R31" s="41"/>
      <c r="S31" s="45"/>
    </row>
    <row r="32" spans="1:19" x14ac:dyDescent="0.25">
      <c r="A32" s="46"/>
      <c r="B32" s="46"/>
      <c r="C32" s="46"/>
      <c r="D32" s="47"/>
      <c r="E32" s="46"/>
      <c r="F32" s="46"/>
      <c r="G32" s="47"/>
      <c r="H32" s="47"/>
      <c r="I32" s="48"/>
      <c r="J32" s="48"/>
      <c r="K32" s="49"/>
      <c r="L32" s="50"/>
      <c r="M32" s="51"/>
      <c r="N32" s="50"/>
      <c r="O32" s="50"/>
      <c r="P32" s="52"/>
      <c r="Q32" s="53"/>
      <c r="R32" s="50"/>
      <c r="S32" s="54"/>
    </row>
    <row r="33" spans="1:19" x14ac:dyDescent="0.25">
      <c r="A33" s="5" t="s">
        <v>176</v>
      </c>
      <c r="B33" s="6"/>
      <c r="C33" s="6"/>
      <c r="D33" s="7"/>
      <c r="E33" s="6"/>
      <c r="F33" s="6"/>
      <c r="G33" s="7"/>
      <c r="H33" s="7"/>
      <c r="I33" s="8"/>
      <c r="J33" s="8"/>
      <c r="K33" s="9"/>
      <c r="L33" s="10"/>
      <c r="M33" s="11"/>
      <c r="N33" s="10"/>
      <c r="O33" s="10"/>
      <c r="P33" s="12"/>
      <c r="Q33" s="13"/>
      <c r="R33" s="10"/>
      <c r="S33" s="14"/>
    </row>
    <row r="34" spans="1:19" x14ac:dyDescent="0.25">
      <c r="A34" s="55" t="s">
        <v>37</v>
      </c>
      <c r="B34" s="55" t="s">
        <v>73</v>
      </c>
      <c r="C34" s="55" t="s">
        <v>18</v>
      </c>
      <c r="D34" s="56" t="s">
        <v>35</v>
      </c>
      <c r="E34" s="55" t="s">
        <v>111</v>
      </c>
      <c r="F34" s="55" t="s">
        <v>134</v>
      </c>
      <c r="G34" s="56" t="s">
        <v>163</v>
      </c>
      <c r="H34" s="56" t="s">
        <v>166</v>
      </c>
      <c r="I34" s="57">
        <v>6197332</v>
      </c>
      <c r="J34" s="57">
        <v>600000</v>
      </c>
      <c r="K34" s="58">
        <f t="shared" ref="K34:K43" si="1">I34+J34</f>
        <v>6797332</v>
      </c>
      <c r="L34" s="59" t="s">
        <v>171</v>
      </c>
      <c r="M34" s="60">
        <v>15</v>
      </c>
      <c r="N34" s="59" t="s">
        <v>170</v>
      </c>
      <c r="O34" s="59" t="s">
        <v>170</v>
      </c>
      <c r="P34" s="61">
        <v>0.34499999999999997</v>
      </c>
      <c r="Q34" s="62"/>
      <c r="R34" s="59" t="s">
        <v>170</v>
      </c>
      <c r="S34" s="63">
        <v>20</v>
      </c>
    </row>
    <row r="35" spans="1:19" ht="24" x14ac:dyDescent="0.25">
      <c r="A35" s="16" t="s">
        <v>40</v>
      </c>
      <c r="B35" s="16" t="s">
        <v>76</v>
      </c>
      <c r="C35" s="16" t="s">
        <v>16</v>
      </c>
      <c r="D35" s="17" t="s">
        <v>34</v>
      </c>
      <c r="E35" s="16" t="s">
        <v>114</v>
      </c>
      <c r="F35" s="16" t="s">
        <v>137</v>
      </c>
      <c r="G35" s="17" t="s">
        <v>163</v>
      </c>
      <c r="H35" s="17" t="s">
        <v>167</v>
      </c>
      <c r="I35" s="18">
        <v>6000000</v>
      </c>
      <c r="J35" s="18">
        <v>546700</v>
      </c>
      <c r="K35" s="19">
        <f t="shared" si="1"/>
        <v>6546700</v>
      </c>
      <c r="L35" s="20" t="s">
        <v>171</v>
      </c>
      <c r="M35" s="21">
        <v>15</v>
      </c>
      <c r="N35" s="20" t="s">
        <v>170</v>
      </c>
      <c r="O35" s="20" t="s">
        <v>170</v>
      </c>
      <c r="P35" s="22">
        <v>0.4128</v>
      </c>
      <c r="Q35" s="26"/>
      <c r="R35" s="20" t="s">
        <v>170</v>
      </c>
      <c r="S35" s="24">
        <v>35</v>
      </c>
    </row>
    <row r="36" spans="1:19" ht="24" x14ac:dyDescent="0.25">
      <c r="A36" s="16" t="s">
        <v>42</v>
      </c>
      <c r="B36" s="16" t="s">
        <v>78</v>
      </c>
      <c r="C36" s="16" t="s">
        <v>23</v>
      </c>
      <c r="D36" s="17" t="s">
        <v>36</v>
      </c>
      <c r="E36" s="16" t="s">
        <v>116</v>
      </c>
      <c r="F36" s="16" t="s">
        <v>139</v>
      </c>
      <c r="G36" s="17" t="s">
        <v>163</v>
      </c>
      <c r="H36" s="17" t="s">
        <v>166</v>
      </c>
      <c r="I36" s="18">
        <v>3933333</v>
      </c>
      <c r="J36" s="18">
        <v>479500</v>
      </c>
      <c r="K36" s="19">
        <f t="shared" si="1"/>
        <v>4412833</v>
      </c>
      <c r="L36" s="20" t="s">
        <v>171</v>
      </c>
      <c r="M36" s="21">
        <v>15</v>
      </c>
      <c r="N36" s="20" t="s">
        <v>170</v>
      </c>
      <c r="O36" s="20" t="s">
        <v>170</v>
      </c>
      <c r="P36" s="22">
        <v>0.76339999999999997</v>
      </c>
      <c r="Q36" s="26"/>
      <c r="R36" s="20" t="s">
        <v>170</v>
      </c>
      <c r="S36" s="24">
        <v>4</v>
      </c>
    </row>
    <row r="37" spans="1:19" ht="24" x14ac:dyDescent="0.25">
      <c r="A37" s="16" t="s">
        <v>44</v>
      </c>
      <c r="B37" s="16" t="s">
        <v>80</v>
      </c>
      <c r="C37" s="16" t="s">
        <v>14</v>
      </c>
      <c r="D37" s="17" t="s">
        <v>35</v>
      </c>
      <c r="E37" s="16" t="s">
        <v>117</v>
      </c>
      <c r="F37" s="16" t="s">
        <v>141</v>
      </c>
      <c r="G37" s="17" t="s">
        <v>165</v>
      </c>
      <c r="H37" s="17" t="s">
        <v>168</v>
      </c>
      <c r="I37" s="18">
        <v>5000000</v>
      </c>
      <c r="J37" s="18">
        <v>600000</v>
      </c>
      <c r="K37" s="19">
        <f t="shared" si="1"/>
        <v>5600000</v>
      </c>
      <c r="L37" s="20" t="s">
        <v>171</v>
      </c>
      <c r="M37" s="21">
        <v>15</v>
      </c>
      <c r="N37" s="20" t="s">
        <v>170</v>
      </c>
      <c r="O37" s="20" t="s">
        <v>170</v>
      </c>
      <c r="P37" s="22">
        <v>0.36109999999999998</v>
      </c>
      <c r="Q37" s="26"/>
      <c r="R37" s="20" t="s">
        <v>170</v>
      </c>
      <c r="S37" s="24">
        <v>21</v>
      </c>
    </row>
    <row r="38" spans="1:19" ht="24" x14ac:dyDescent="0.25">
      <c r="A38" s="16" t="s">
        <v>53</v>
      </c>
      <c r="B38" s="16" t="s">
        <v>89</v>
      </c>
      <c r="C38" s="16" t="s">
        <v>15</v>
      </c>
      <c r="D38" s="17" t="s">
        <v>35</v>
      </c>
      <c r="E38" s="16" t="s">
        <v>112</v>
      </c>
      <c r="F38" s="16" t="s">
        <v>148</v>
      </c>
      <c r="G38" s="17" t="s">
        <v>163</v>
      </c>
      <c r="H38" s="17" t="s">
        <v>166</v>
      </c>
      <c r="I38" s="18">
        <v>4639425</v>
      </c>
      <c r="J38" s="18">
        <v>600000</v>
      </c>
      <c r="K38" s="19">
        <f t="shared" si="1"/>
        <v>5239425</v>
      </c>
      <c r="L38" s="20" t="s">
        <v>171</v>
      </c>
      <c r="M38" s="28">
        <v>15</v>
      </c>
      <c r="N38" s="24" t="s">
        <v>170</v>
      </c>
      <c r="O38" s="24" t="s">
        <v>170</v>
      </c>
      <c r="P38" s="22">
        <v>0.34499999999999997</v>
      </c>
      <c r="Q38" s="26"/>
      <c r="R38" s="24" t="s">
        <v>170</v>
      </c>
      <c r="S38" s="24">
        <v>9</v>
      </c>
    </row>
    <row r="39" spans="1:19" ht="36" x14ac:dyDescent="0.25">
      <c r="A39" s="16" t="s">
        <v>55</v>
      </c>
      <c r="B39" s="16" t="s">
        <v>92</v>
      </c>
      <c r="C39" s="16" t="s">
        <v>15</v>
      </c>
      <c r="D39" s="17" t="s">
        <v>35</v>
      </c>
      <c r="E39" s="16" t="s">
        <v>125</v>
      </c>
      <c r="F39" s="16" t="s">
        <v>151</v>
      </c>
      <c r="G39" s="17" t="s">
        <v>163</v>
      </c>
      <c r="H39" s="17" t="s">
        <v>168</v>
      </c>
      <c r="I39" s="18">
        <v>3700000</v>
      </c>
      <c r="J39" s="18">
        <v>600000</v>
      </c>
      <c r="K39" s="19">
        <f t="shared" si="1"/>
        <v>4300000</v>
      </c>
      <c r="L39" s="20" t="s">
        <v>171</v>
      </c>
      <c r="M39" s="28">
        <v>15</v>
      </c>
      <c r="N39" s="24" t="s">
        <v>170</v>
      </c>
      <c r="O39" s="24" t="s">
        <v>170</v>
      </c>
      <c r="P39" s="22">
        <v>0.43669999999999998</v>
      </c>
      <c r="Q39" s="23"/>
      <c r="R39" s="24" t="s">
        <v>170</v>
      </c>
      <c r="S39" s="24">
        <v>2</v>
      </c>
    </row>
    <row r="40" spans="1:19" ht="24" x14ac:dyDescent="0.25">
      <c r="A40" s="16" t="s">
        <v>58</v>
      </c>
      <c r="B40" s="16" t="s">
        <v>95</v>
      </c>
      <c r="C40" s="16" t="s">
        <v>18</v>
      </c>
      <c r="D40" s="17" t="s">
        <v>35</v>
      </c>
      <c r="E40" s="16" t="s">
        <v>111</v>
      </c>
      <c r="F40" s="16" t="s">
        <v>153</v>
      </c>
      <c r="G40" s="17" t="s">
        <v>165</v>
      </c>
      <c r="H40" s="17" t="s">
        <v>168</v>
      </c>
      <c r="I40" s="18">
        <v>750000</v>
      </c>
      <c r="J40" s="18">
        <v>600000</v>
      </c>
      <c r="K40" s="19">
        <f t="shared" si="1"/>
        <v>1350000</v>
      </c>
      <c r="L40" s="20" t="s">
        <v>171</v>
      </c>
      <c r="M40" s="28">
        <v>15</v>
      </c>
      <c r="N40" s="24" t="s">
        <v>170</v>
      </c>
      <c r="O40" s="24" t="s">
        <v>170</v>
      </c>
      <c r="P40" s="22">
        <v>5.8299999999999998E-2</v>
      </c>
      <c r="Q40" s="26"/>
      <c r="R40" s="24" t="s">
        <v>170</v>
      </c>
      <c r="S40" s="24">
        <v>6</v>
      </c>
    </row>
    <row r="41" spans="1:19" ht="24" x14ac:dyDescent="0.25">
      <c r="A41" s="16" t="s">
        <v>66</v>
      </c>
      <c r="B41" s="16" t="s">
        <v>103</v>
      </c>
      <c r="C41" s="16" t="s">
        <v>27</v>
      </c>
      <c r="D41" s="17" t="s">
        <v>35</v>
      </c>
      <c r="E41" s="16" t="s">
        <v>130</v>
      </c>
      <c r="F41" s="16" t="s">
        <v>157</v>
      </c>
      <c r="G41" s="17" t="s">
        <v>163</v>
      </c>
      <c r="H41" s="17" t="s">
        <v>166</v>
      </c>
      <c r="I41" s="18">
        <v>6800000</v>
      </c>
      <c r="J41" s="18">
        <v>600000</v>
      </c>
      <c r="K41" s="19">
        <f t="shared" si="1"/>
        <v>7400000</v>
      </c>
      <c r="L41" s="20" t="s">
        <v>171</v>
      </c>
      <c r="M41" s="28">
        <v>15</v>
      </c>
      <c r="N41" s="24" t="s">
        <v>170</v>
      </c>
      <c r="O41" s="24" t="s">
        <v>170</v>
      </c>
      <c r="P41" s="22">
        <v>0.3987</v>
      </c>
      <c r="Q41" s="23"/>
      <c r="R41" s="24" t="s">
        <v>170</v>
      </c>
      <c r="S41" s="24">
        <v>10</v>
      </c>
    </row>
    <row r="42" spans="1:19" s="64" customFormat="1" ht="24" x14ac:dyDescent="0.25">
      <c r="A42" s="16" t="s">
        <v>69</v>
      </c>
      <c r="B42" s="16" t="s">
        <v>107</v>
      </c>
      <c r="C42" s="16" t="s">
        <v>15</v>
      </c>
      <c r="D42" s="17" t="s">
        <v>35</v>
      </c>
      <c r="E42" s="16" t="s">
        <v>132</v>
      </c>
      <c r="F42" s="16" t="s">
        <v>159</v>
      </c>
      <c r="G42" s="17" t="s">
        <v>163</v>
      </c>
      <c r="H42" s="17" t="s">
        <v>168</v>
      </c>
      <c r="I42" s="18">
        <v>3500000</v>
      </c>
      <c r="J42" s="18">
        <v>600000</v>
      </c>
      <c r="K42" s="19">
        <f t="shared" si="1"/>
        <v>4100000</v>
      </c>
      <c r="L42" s="20" t="s">
        <v>171</v>
      </c>
      <c r="M42" s="28">
        <v>15</v>
      </c>
      <c r="N42" s="24" t="s">
        <v>170</v>
      </c>
      <c r="O42" s="24" t="s">
        <v>170</v>
      </c>
      <c r="P42" s="22">
        <v>0.73129999999999995</v>
      </c>
      <c r="Q42" s="26"/>
      <c r="R42" s="24" t="s">
        <v>170</v>
      </c>
      <c r="S42" s="24">
        <v>28</v>
      </c>
    </row>
    <row r="43" spans="1:19" ht="24" x14ac:dyDescent="0.25">
      <c r="A43" s="16" t="s">
        <v>72</v>
      </c>
      <c r="B43" s="16" t="s">
        <v>110</v>
      </c>
      <c r="C43" s="16" t="s">
        <v>14</v>
      </c>
      <c r="D43" s="17" t="s">
        <v>35</v>
      </c>
      <c r="E43" s="16" t="s">
        <v>133</v>
      </c>
      <c r="F43" s="16" t="s">
        <v>162</v>
      </c>
      <c r="G43" s="17" t="s">
        <v>163</v>
      </c>
      <c r="H43" s="17" t="s">
        <v>166</v>
      </c>
      <c r="I43" s="18">
        <v>7000000</v>
      </c>
      <c r="J43" s="18">
        <v>600000</v>
      </c>
      <c r="K43" s="19">
        <f t="shared" si="1"/>
        <v>7600000</v>
      </c>
      <c r="L43" s="20" t="s">
        <v>171</v>
      </c>
      <c r="M43" s="21">
        <v>15</v>
      </c>
      <c r="N43" s="20" t="s">
        <v>170</v>
      </c>
      <c r="O43" s="20" t="s">
        <v>170</v>
      </c>
      <c r="P43" s="22">
        <v>0.35049999999999998</v>
      </c>
      <c r="Q43" s="26"/>
      <c r="R43" s="20" t="s">
        <v>170</v>
      </c>
      <c r="S43" s="24">
        <v>26</v>
      </c>
    </row>
    <row r="44" spans="1:19" ht="11.4" customHeight="1" x14ac:dyDescent="0.25"/>
    <row r="45" spans="1:19" ht="11.4" customHeight="1" x14ac:dyDescent="0.25">
      <c r="A45" s="15" t="s">
        <v>173</v>
      </c>
    </row>
    <row r="46" spans="1:19" ht="11.4" customHeight="1" x14ac:dyDescent="0.25">
      <c r="A46" s="15" t="s">
        <v>175</v>
      </c>
    </row>
  </sheetData>
  <sortState ref="A34:S43">
    <sortCondition ref="A34"/>
  </sortState>
  <phoneticPr fontId="0" type="noConversion"/>
  <pageMargins left="0.7" right="0.7" top="0.75" bottom="0.75" header="0.3" footer="0.3"/>
  <pageSetup paperSize="5" scale="87" fitToHeight="0" orientation="landscape" r:id="rId1"/>
  <headerFooter alignWithMargins="0">
    <oddHeader>&amp;C&amp;"Arial,Bold"&amp;14 RFA 2017-108 – All Applications&amp;RExhibit C, 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 Applications</vt:lpstr>
      <vt:lpstr>'All Applications'!Print_Titles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2013-05-09T20:50:22Z</dcterms:created>
  <dcterms:modified xsi:type="dcterms:W3CDTF">2017-11-16T14:04:04Z</dcterms:modified>
</cp:coreProperties>
</file>