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685" tabRatio="840" firstSheet="1" activeTab="1"/>
  </bookViews>
  <sheets>
    <sheet name="Narrative" sheetId="1" r:id="rId1"/>
    <sheet name="BorrowerCharacteristics" sheetId="2" r:id="rId2"/>
    <sheet name="MortgageLoanReinstatement" sheetId="3" r:id="rId3"/>
    <sheet name="UnemploymentMortgageAssistance" sheetId="4" r:id="rId4"/>
    <sheet name="ModificationEnabling" sheetId="5" r:id="rId5"/>
    <sheet name="PrincipalReductionProgram" sheetId="6" r:id="rId6"/>
    <sheet name="ELMORE" sheetId="7" r:id="rId7"/>
    <sheet name="DPA" sheetId="8" r:id="rId8"/>
    <sheet name="DataDictionary" sheetId="9" r:id="rId9"/>
  </sheets>
  <definedNames>
    <definedName name="_xlnm.Print_Area" localSheetId="1">'BorrowerCharacteristics'!$A$1:$F$162</definedName>
    <definedName name="_xlnm.Print_Area" localSheetId="7">'DPA'!$A$1:$E$87</definedName>
    <definedName name="_xlnm.Print_Area" localSheetId="6">'ELMORE'!$A$1:$E$102</definedName>
    <definedName name="_xlnm.Print_Area" localSheetId="4">'ModificationEnabling'!$A$1:$E$98</definedName>
    <definedName name="_xlnm.Print_Area" localSheetId="2">'MortgageLoanReinstatement'!$A$1:$E$108</definedName>
    <definedName name="_xlnm.Print_Area" localSheetId="0">'Narrative'!$A$1:$I$37</definedName>
    <definedName name="_xlnm.Print_Area" localSheetId="5">'PrincipalReductionProgram'!$A$1:$E$102</definedName>
    <definedName name="_xlnm.Print_Area" localSheetId="3">'UnemploymentMortgageAssistance'!$A$1:$E$110</definedName>
    <definedName name="_xlnm.Print_Titles" localSheetId="1">'BorrowerCharacteristics'!$1:$4</definedName>
    <definedName name="_xlnm.Print_Titles" localSheetId="7">'DPA'!$1:$5</definedName>
    <definedName name="_xlnm.Print_Titles" localSheetId="6">'ELMORE'!$1:$5</definedName>
    <definedName name="_xlnm.Print_Titles" localSheetId="2">'MortgageLoanReinstatement'!$1:$5</definedName>
    <definedName name="_xlnm.Print_Titles" localSheetId="5">'PrincipalReductionProgram'!$1:$5</definedName>
    <definedName name="_xlnm.Print_Titles" localSheetId="3">'UnemploymentMortgageAssistance'!$1:$5</definedName>
  </definedNames>
  <calcPr fullCalcOnLoad="1"/>
</workbook>
</file>

<file path=xl/sharedStrings.xml><?xml version="1.0" encoding="utf-8"?>
<sst xmlns="http://schemas.openxmlformats.org/spreadsheetml/2006/main" count="1245" uniqueCount="387">
  <si>
    <t>Median Assistance Amount</t>
  </si>
  <si>
    <t>Home Mortgage Disclosure Act (HMDA)</t>
  </si>
  <si>
    <t>American Indian or Alaskan Native</t>
  </si>
  <si>
    <t>Asian</t>
  </si>
  <si>
    <t>Black or African American</t>
  </si>
  <si>
    <t>Native Hawaiian or other Pacific Islander</t>
  </si>
  <si>
    <t>Sex</t>
  </si>
  <si>
    <t>Hardship</t>
  </si>
  <si>
    <t>Unemployment</t>
  </si>
  <si>
    <t>Underemployment</t>
  </si>
  <si>
    <t>Divorce</t>
  </si>
  <si>
    <t>Death</t>
  </si>
  <si>
    <t>Medical Condition</t>
  </si>
  <si>
    <t>Current Loan to Value Ratio (LTV)</t>
  </si>
  <si>
    <t>Delinquency Status (%)</t>
  </si>
  <si>
    <t>Current</t>
  </si>
  <si>
    <t>HFA Performance Data Reporting- Borrower Characteristics</t>
  </si>
  <si>
    <t>Borrower Income as Percent of Area Median Income (AMI)</t>
  </si>
  <si>
    <t>Foreclosure Sale</t>
  </si>
  <si>
    <t>Short Sale</t>
  </si>
  <si>
    <t>%</t>
  </si>
  <si>
    <t>Number</t>
  </si>
  <si>
    <t>Other</t>
  </si>
  <si>
    <t>Delinquent (60+)</t>
  </si>
  <si>
    <t>Approved</t>
  </si>
  <si>
    <t>Denied</t>
  </si>
  <si>
    <t>Deed in Lieu</t>
  </si>
  <si>
    <t xml:space="preserve">Number </t>
  </si>
  <si>
    <t>5+</t>
  </si>
  <si>
    <t>100%- 109%</t>
  </si>
  <si>
    <t>90%- 99%</t>
  </si>
  <si>
    <t>80%- 89%</t>
  </si>
  <si>
    <t>Borrower</t>
  </si>
  <si>
    <t>White</t>
  </si>
  <si>
    <t>Information not provided by borrower</t>
  </si>
  <si>
    <t>Race</t>
  </si>
  <si>
    <t xml:space="preserve">Ethnicity </t>
  </si>
  <si>
    <t xml:space="preserve">Hispanic or Latino </t>
  </si>
  <si>
    <t>Not Hispanic or Latino</t>
  </si>
  <si>
    <t>Male</t>
  </si>
  <si>
    <t>Female</t>
  </si>
  <si>
    <t>Co-Borrower</t>
  </si>
  <si>
    <t>30+</t>
  </si>
  <si>
    <t xml:space="preserve"> &lt;100%</t>
  </si>
  <si>
    <t>&gt;120%</t>
  </si>
  <si>
    <t>110%-120%</t>
  </si>
  <si>
    <t>60+</t>
  </si>
  <si>
    <t>90+</t>
  </si>
  <si>
    <t>HFA Performance Data Reporting- Program Performance</t>
  </si>
  <si>
    <t>Program Outcomes</t>
  </si>
  <si>
    <t>Delinquent (30+)</t>
  </si>
  <si>
    <t>Delinquent (90+)</t>
  </si>
  <si>
    <t>General Characteristics</t>
  </si>
  <si>
    <t>Total Lender/Servicer Assistance Amount</t>
  </si>
  <si>
    <t xml:space="preserve">Re-employed/ Regain Appropriate Employment Level </t>
  </si>
  <si>
    <t xml:space="preserve">Program Characteristics </t>
  </si>
  <si>
    <t>Other Characteristics</t>
  </si>
  <si>
    <t>Assistance Characteristics</t>
  </si>
  <si>
    <t>Program Intake/Evaluation</t>
  </si>
  <si>
    <t>Alternative Outcomes</t>
  </si>
  <si>
    <t>Program Completion/ Transition</t>
  </si>
  <si>
    <t>Current Combined Loan to Value Ratio (CLTV)</t>
  </si>
  <si>
    <t>Median 1st Lien UPB Before Program Entry</t>
  </si>
  <si>
    <t>Median 1st Lien UPB After Program Entry</t>
  </si>
  <si>
    <t>Borrowers Receiving Lender/Servicer Match (%)</t>
  </si>
  <si>
    <t>Reinstatement/Current/Payoff</t>
  </si>
  <si>
    <t>Florida</t>
  </si>
  <si>
    <t xml:space="preserve">Above 120% </t>
  </si>
  <si>
    <t>Below 80%</t>
  </si>
  <si>
    <t>QTD</t>
  </si>
  <si>
    <t>Cumulative</t>
  </si>
  <si>
    <t>Median 1st Lien Housing Payment Before Assistance</t>
  </si>
  <si>
    <t>Median 1st Lien Housing Payment After Assistance</t>
  </si>
  <si>
    <t>Median 2nd Lien Housing Payment Before Assistance</t>
  </si>
  <si>
    <t xml:space="preserve">Median 2nd Lien Housing Payment After Assistance </t>
  </si>
  <si>
    <t>Median Length of Time Borrower Receives Assistance</t>
  </si>
  <si>
    <t>Median Length of Time from Initial Request to Assistance Granted</t>
  </si>
  <si>
    <t>100%-109%</t>
  </si>
  <si>
    <t>Borrowers No Longer in the HHF Program (Program Completion/Transition or Alternative Outcomes)</t>
  </si>
  <si>
    <t>100%-119%</t>
  </si>
  <si>
    <t>120%-139%</t>
  </si>
  <si>
    <t>140%-159%</t>
  </si>
  <si>
    <t>Median Lender/Servicer Assistance per Borrower</t>
  </si>
  <si>
    <t>&gt;=160%</t>
  </si>
  <si>
    <t>Borrower Income ($)</t>
  </si>
  <si>
    <t>Above $90,000</t>
  </si>
  <si>
    <t>$70,000- $89,000</t>
  </si>
  <si>
    <t>$50,000- $69,000</t>
  </si>
  <si>
    <t>Below $50,000</t>
  </si>
  <si>
    <t>Total</t>
  </si>
  <si>
    <t>Number of Borrowers Participating in Other HFA HHF Programs or Program Components</t>
  </si>
  <si>
    <t>N/A</t>
  </si>
  <si>
    <t xml:space="preserve">Median 2nd Lien UPB Before Program Entry </t>
  </si>
  <si>
    <t xml:space="preserve">Median 2nd Lien UPB After Program Entry </t>
  </si>
  <si>
    <t xml:space="preserve">Alachua </t>
  </si>
  <si>
    <t xml:space="preserve">Baker </t>
  </si>
  <si>
    <t xml:space="preserve">Bay </t>
  </si>
  <si>
    <t xml:space="preserve">Bradford </t>
  </si>
  <si>
    <t xml:space="preserve">Brevard </t>
  </si>
  <si>
    <t xml:space="preserve">Broward </t>
  </si>
  <si>
    <t xml:space="preserve">Calhoun </t>
  </si>
  <si>
    <t xml:space="preserve">Charlotte </t>
  </si>
  <si>
    <t xml:space="preserve">Citrus </t>
  </si>
  <si>
    <t xml:space="preserve">Clay </t>
  </si>
  <si>
    <t xml:space="preserve">Collier </t>
  </si>
  <si>
    <t xml:space="preserve">Columbia </t>
  </si>
  <si>
    <t xml:space="preserve">DeSoto </t>
  </si>
  <si>
    <t xml:space="preserve">Dixie </t>
  </si>
  <si>
    <t xml:space="preserve">Duval </t>
  </si>
  <si>
    <t xml:space="preserve">Escambia </t>
  </si>
  <si>
    <t xml:space="preserve">Flagler </t>
  </si>
  <si>
    <t xml:space="preserve">Franklin </t>
  </si>
  <si>
    <t xml:space="preserve">Gadsden </t>
  </si>
  <si>
    <t xml:space="preserve">Gilchrist </t>
  </si>
  <si>
    <t xml:space="preserve">Glades </t>
  </si>
  <si>
    <t xml:space="preserve">Gulf </t>
  </si>
  <si>
    <t xml:space="preserve">Hamilton </t>
  </si>
  <si>
    <t xml:space="preserve">Hardee </t>
  </si>
  <si>
    <t xml:space="preserve">Hendry </t>
  </si>
  <si>
    <t xml:space="preserve">Hernando </t>
  </si>
  <si>
    <t xml:space="preserve">Highlands </t>
  </si>
  <si>
    <t xml:space="preserve">Hillsborough </t>
  </si>
  <si>
    <t xml:space="preserve">Holmes </t>
  </si>
  <si>
    <t xml:space="preserve">Indian River </t>
  </si>
  <si>
    <t xml:space="preserve">Jackson </t>
  </si>
  <si>
    <t xml:space="preserve">Jefferson </t>
  </si>
  <si>
    <t xml:space="preserve">Lafayette </t>
  </si>
  <si>
    <t xml:space="preserve">Lake </t>
  </si>
  <si>
    <t xml:space="preserve">Lee </t>
  </si>
  <si>
    <t xml:space="preserve">Leon </t>
  </si>
  <si>
    <t xml:space="preserve">Levy </t>
  </si>
  <si>
    <t xml:space="preserve">Liberty </t>
  </si>
  <si>
    <t xml:space="preserve">Madison </t>
  </si>
  <si>
    <t xml:space="preserve">Manatee </t>
  </si>
  <si>
    <t xml:space="preserve">Marion </t>
  </si>
  <si>
    <t xml:space="preserve">Martin </t>
  </si>
  <si>
    <t xml:space="preserve">Miami-Dade </t>
  </si>
  <si>
    <t xml:space="preserve">Monroe </t>
  </si>
  <si>
    <t xml:space="preserve">Nassau </t>
  </si>
  <si>
    <t xml:space="preserve">Okaloosa </t>
  </si>
  <si>
    <t xml:space="preserve">Okeechobee </t>
  </si>
  <si>
    <t xml:space="preserve">Orange </t>
  </si>
  <si>
    <t xml:space="preserve">Osceola </t>
  </si>
  <si>
    <t xml:space="preserve">Palm Beach </t>
  </si>
  <si>
    <t xml:space="preserve">Pasco </t>
  </si>
  <si>
    <t xml:space="preserve">Pinellas </t>
  </si>
  <si>
    <t xml:space="preserve">Polk </t>
  </si>
  <si>
    <t xml:space="preserve">Putnam </t>
  </si>
  <si>
    <t xml:space="preserve">Santa Rosa </t>
  </si>
  <si>
    <t xml:space="preserve">Sarasota </t>
  </si>
  <si>
    <t xml:space="preserve">Seminole </t>
  </si>
  <si>
    <t xml:space="preserve">St. Johns </t>
  </si>
  <si>
    <t xml:space="preserve">St. Lucie </t>
  </si>
  <si>
    <t xml:space="preserve">Sumter </t>
  </si>
  <si>
    <t xml:space="preserve">Suwannee </t>
  </si>
  <si>
    <t xml:space="preserve">Taylor </t>
  </si>
  <si>
    <t xml:space="preserve">Union </t>
  </si>
  <si>
    <t xml:space="preserve">Volusia </t>
  </si>
  <si>
    <t xml:space="preserve">Wakulla </t>
  </si>
  <si>
    <t xml:space="preserve">Walton </t>
  </si>
  <si>
    <t xml:space="preserve">Washington </t>
  </si>
  <si>
    <t>Geographic Breakdown (by county)</t>
  </si>
  <si>
    <t>Six Months Number</t>
  </si>
  <si>
    <t>Six Months %</t>
  </si>
  <si>
    <t>Twelve Months Number</t>
  </si>
  <si>
    <t>Twelve Months %</t>
  </si>
  <si>
    <t>Unreachable Number</t>
  </si>
  <si>
    <t>Unreachable %</t>
  </si>
  <si>
    <t>Assistance Provided to Date</t>
  </si>
  <si>
    <t>Lender/Servicer Match (%)</t>
  </si>
  <si>
    <t>Mortgage Loan Reinstatement Program</t>
  </si>
  <si>
    <t>Unemployment Mortgage Assistance</t>
  </si>
  <si>
    <t>Unique Borrower Count</t>
  </si>
  <si>
    <t>Number of Unique Borrowers Receiving Assistance</t>
  </si>
  <si>
    <t>Number of Unique Borrowers Denied Assistance</t>
  </si>
  <si>
    <t>Number of Unique Borrowers Withdrawn from Program</t>
  </si>
  <si>
    <t>Number of Unique Borrowers in Process</t>
  </si>
  <si>
    <t>Household Size</t>
  </si>
  <si>
    <t>Withdrawn</t>
  </si>
  <si>
    <t>Cancelled</t>
  </si>
  <si>
    <t>Loan Modification Program</t>
  </si>
  <si>
    <t>Total Number of Unique Borrower Applicants</t>
  </si>
  <si>
    <t>% of Total Number of Applications</t>
  </si>
  <si>
    <t xml:space="preserve">% of Total Number of Applications </t>
  </si>
  <si>
    <t>In Process</t>
  </si>
  <si>
    <t>Other - Borrower Still Owns Home</t>
  </si>
  <si>
    <t>Twenty-four Months Number</t>
  </si>
  <si>
    <t>Twenty-four Months %</t>
  </si>
  <si>
    <t>Number of Borrowers Receiving Assistance</t>
  </si>
  <si>
    <t>Number of Borrowers Denied</t>
  </si>
  <si>
    <t>Number of Borrowers Withdrawn</t>
  </si>
  <si>
    <t>Number of Borrowers In Process</t>
  </si>
  <si>
    <t>Total Number of Borrowers Applied</t>
  </si>
  <si>
    <t>Total Assistance Provided to Date</t>
  </si>
  <si>
    <t>Program Expenditures ($)</t>
  </si>
  <si>
    <t>Total Spent on Administrative Support, Outreach, and Counseling</t>
  </si>
  <si>
    <t>110%- 119%</t>
  </si>
  <si>
    <t>Modification Enabling Pilot Program</t>
  </si>
  <si>
    <t xml:space="preserve">
This document describes the Housing Finance Agency (HFA) Hardest-Hit Fund (HHF) data that state HFAs are required to provide to the U.S. Department of the Treasury. It includes quarterly borrower characteristic data and program specific performance data. All HFA HHF data submitted to the U.S. Department of the Treasury must be accurate, complete, and in agreement with retained HFA records. Data should be reported by each state HFA by the 45th day following the quarter.  
Data requested in the "Borrower Characteristic" worksheet should be reported in aggregate for all HHF programs run by the state HFA. Program specific data is separated into reporting tabs for each individual program. State HFAs should report program performance data on an individual program basis. A data dictionary has been provided to assist in the definition of each data point. </t>
  </si>
  <si>
    <t>Principal Reduction (PR) Program</t>
  </si>
  <si>
    <t>Elderly Mortgage Assistance Program (Elmore)</t>
  </si>
  <si>
    <t>Median Principal Forgiveness</t>
  </si>
  <si>
    <t>Homeownership Retention</t>
  </si>
  <si>
    <t>Down Payment Assistance</t>
  </si>
  <si>
    <t>Funded</t>
  </si>
  <si>
    <t xml:space="preserve">Number of Borrowers that Previously Participated in Other HFA HHF Programs </t>
  </si>
  <si>
    <t>Loan Characteristics at Origination</t>
  </si>
  <si>
    <t>Borrower Characteristics</t>
  </si>
  <si>
    <t>Duval</t>
  </si>
  <si>
    <t>Hillsborough</t>
  </si>
  <si>
    <t>Orange</t>
  </si>
  <si>
    <t>Brevard</t>
  </si>
  <si>
    <t>Volusia</t>
  </si>
  <si>
    <t>Median Purchase Price</t>
  </si>
  <si>
    <t>Median Credit Score</t>
  </si>
  <si>
    <t>Median DTI</t>
  </si>
  <si>
    <t>% of Total Number of Submissions</t>
  </si>
  <si>
    <t xml:space="preserve">% of Total Number of Submissions </t>
  </si>
  <si>
    <t>Total Number of Borrowers Submitted for Assistance</t>
  </si>
  <si>
    <t>Data Dictionary</t>
  </si>
  <si>
    <t>HFA Performance Data Reporting - Borrower Characteristics</t>
  </si>
  <si>
    <t>The Following Data Points Are To Be Reported In Aggregate For All Programs:</t>
  </si>
  <si>
    <r>
      <t xml:space="preserve">Total number of </t>
    </r>
    <r>
      <rPr>
        <b/>
        <i/>
        <sz val="10"/>
        <color indexed="8"/>
        <rFont val="Arial"/>
        <family val="2"/>
      </rPr>
      <t>unique</t>
    </r>
    <r>
      <rPr>
        <sz val="10"/>
        <color theme="1"/>
        <rFont val="Arial"/>
        <family val="2"/>
      </rPr>
      <t xml:space="preserve"> borrowers who </t>
    </r>
    <r>
      <rPr>
        <b/>
        <i/>
        <sz val="10"/>
        <color indexed="8"/>
        <rFont val="Arial"/>
        <family val="2"/>
      </rPr>
      <t>do not</t>
    </r>
    <r>
      <rPr>
        <sz val="10"/>
        <color theme="1"/>
        <rFont val="Arial"/>
        <family val="2"/>
      </rPr>
      <t xml:space="preserve"> receive assistance under any program because of voluntary withdrawal after approval or failure to complete application despite attempts by the HFA.</t>
    </r>
  </si>
  <si>
    <t>Total Number of Unique Applicants</t>
  </si>
  <si>
    <t xml:space="preserve"> Program Expenditures</t>
  </si>
  <si>
    <r>
      <rPr>
        <b/>
        <sz val="10"/>
        <color indexed="8"/>
        <rFont val="Arial"/>
        <family val="2"/>
      </rPr>
      <t>Tota</t>
    </r>
    <r>
      <rPr>
        <sz val="10"/>
        <color theme="1"/>
        <rFont val="Arial"/>
        <family val="2"/>
      </rPr>
      <t>l amount spent on administrative expenses to support the program(s).</t>
    </r>
  </si>
  <si>
    <t xml:space="preserve">Borrower Income </t>
  </si>
  <si>
    <t xml:space="preserve">All Categories </t>
  </si>
  <si>
    <t xml:space="preserve">At the time of assistance, borrower's annual income ($) rounded to the nearest thousand. </t>
  </si>
  <si>
    <t xml:space="preserve">At the time of assistance, borrower's annual income as a percentage of area median income. </t>
  </si>
  <si>
    <t>Geographic Breakdown (by County)</t>
  </si>
  <si>
    <t>Number of aggregate borrowers assisted in each county listed.</t>
  </si>
  <si>
    <t xml:space="preserve">All totals for the aggregate number of borrowers assisted. </t>
  </si>
  <si>
    <t xml:space="preserve">Market loan-to-value ratio calculated using the unpaid principal balance of the first mortgage at the time of assistance divided by the most current valuation at the time of assistance. </t>
  </si>
  <si>
    <t xml:space="preserve">Market combined loan-to-value ratio calculated using the unpaid principal balance for all first and junior liens at the time of assistance divided by the most current valuation at the time of assistance. </t>
  </si>
  <si>
    <t xml:space="preserve">Delinquency status at the time of assistance. </t>
  </si>
  <si>
    <t xml:space="preserve">Household size at the time of assistance. </t>
  </si>
  <si>
    <t>HFA Performance Data Reporting - Program Performance</t>
  </si>
  <si>
    <t>The total number of borrowers receiving assistance for the specific program.</t>
  </si>
  <si>
    <r>
      <t xml:space="preserve">Total number of borrowers receiving assistance for the specific program divided by the total number of borrowers who </t>
    </r>
    <r>
      <rPr>
        <sz val="10"/>
        <color theme="1"/>
        <rFont val="Arial"/>
        <family val="2"/>
      </rPr>
      <t xml:space="preserve">applied for the specific program. </t>
    </r>
  </si>
  <si>
    <r>
      <t>Total number of borrowers denied for assistance for the specific program divided by the total number of borrowers who</t>
    </r>
    <r>
      <rPr>
        <sz val="10"/>
        <color theme="1"/>
        <rFont val="Arial"/>
        <family val="2"/>
      </rPr>
      <t xml:space="preserve"> applied for the specific program.  </t>
    </r>
  </si>
  <si>
    <t>The total number of borrowers withdrawn from the specific program.  A withdrawal is defined as a borrower who was approved but never received funding, or a borrower who drops out of the process despite attempts by the HFA to complete application.</t>
  </si>
  <si>
    <r>
      <t xml:space="preserve">Total number of borrowers withdrawn for the specific program divided by the total number of borrowers who </t>
    </r>
    <r>
      <rPr>
        <sz val="10"/>
        <color theme="1"/>
        <rFont val="Arial"/>
        <family val="2"/>
      </rPr>
      <t xml:space="preserve">applied for the specific program.  </t>
    </r>
  </si>
  <si>
    <t>The total number of borrowers who have applied for assistance from the specific program that have not been decisioned and are pending review.  This should be reported in the QTD column only.</t>
  </si>
  <si>
    <t xml:space="preserve">Total number of borrowers who have applied for assistance from the specific program that have not been decisioned and are pending review divided by the total number of borrowers who applied for the specific program.  </t>
  </si>
  <si>
    <t xml:space="preserve">Total </t>
  </si>
  <si>
    <r>
      <t xml:space="preserve">Total number of borrowers who </t>
    </r>
    <r>
      <rPr>
        <sz val="10"/>
        <color theme="1"/>
        <rFont val="Arial"/>
        <family val="2"/>
      </rPr>
      <t xml:space="preserve">applied for the specific program (approved, denied, withdrawn and QTD in process). </t>
    </r>
  </si>
  <si>
    <t>Program Characteristics (For All Approved Applicants)</t>
  </si>
  <si>
    <r>
      <t xml:space="preserve">Median first lien housing payment </t>
    </r>
    <r>
      <rPr>
        <b/>
        <i/>
        <sz val="10"/>
        <rFont val="Arial"/>
        <family val="2"/>
      </rPr>
      <t>paid by homeowner</t>
    </r>
    <r>
      <rPr>
        <sz val="10"/>
        <rFont val="Arial"/>
        <family val="2"/>
      </rPr>
      <t xml:space="preserve"> </t>
    </r>
    <r>
      <rPr>
        <sz val="10"/>
        <rFont val="Arial"/>
        <family val="2"/>
      </rPr>
      <t>prior to receiving assistance. In other words, the median contractual borrower payment on their first lien before receiving assistance.</t>
    </r>
  </si>
  <si>
    <r>
      <t xml:space="preserve">Median first lien housing payment </t>
    </r>
    <r>
      <rPr>
        <b/>
        <i/>
        <sz val="10"/>
        <rFont val="Arial"/>
        <family val="2"/>
      </rPr>
      <t>paid by homeowner</t>
    </r>
    <r>
      <rPr>
        <sz val="10"/>
        <rFont val="Arial"/>
        <family val="2"/>
      </rPr>
      <t xml:space="preserve"> </t>
    </r>
    <r>
      <rPr>
        <sz val="10"/>
        <rFont val="Arial"/>
        <family val="2"/>
      </rPr>
      <t>after receiving assistance. In other words, the median contractual first lien payment less HFA contribution.</t>
    </r>
  </si>
  <si>
    <r>
      <t xml:space="preserve">Median second lien housing payment </t>
    </r>
    <r>
      <rPr>
        <b/>
        <i/>
        <sz val="10"/>
        <rFont val="Arial"/>
        <family val="2"/>
      </rPr>
      <t xml:space="preserve">paid by homeowner </t>
    </r>
    <r>
      <rPr>
        <sz val="10"/>
        <rFont val="Arial"/>
        <family val="2"/>
      </rPr>
      <t>prior to receiving assistance. In other words, the median contractual borrower payment on their second lien before receiving assistance.</t>
    </r>
  </si>
  <si>
    <t>Median 2nd Lien Housing Payment After Assistance</t>
  </si>
  <si>
    <r>
      <t xml:space="preserve">Median second lien housing payment </t>
    </r>
    <r>
      <rPr>
        <b/>
        <i/>
        <sz val="10"/>
        <rFont val="Arial"/>
        <family val="2"/>
      </rPr>
      <t>paid by homeowner</t>
    </r>
    <r>
      <rPr>
        <sz val="10"/>
        <rFont val="Arial"/>
        <family val="2"/>
      </rPr>
      <t xml:space="preserve"> after receiving assistance. In other words, the median contractual second lien payment less HFA contribution.</t>
    </r>
  </si>
  <si>
    <t xml:space="preserve">Median unpaid principal balance prior to receiving assistance. </t>
  </si>
  <si>
    <t xml:space="preserve">Median unpaid principal balance after receiving assistance. </t>
  </si>
  <si>
    <t>Median 2nd Lien UPB Before Program Entry</t>
  </si>
  <si>
    <t xml:space="preserve">Median second lien unpaid principal balance prior to receiving assistance. </t>
  </si>
  <si>
    <t>Median 2nd Lien UPB After Program Entry</t>
  </si>
  <si>
    <t xml:space="preserve">Median second lien unpaid principal balance after receiving assistance. </t>
  </si>
  <si>
    <t>Median amount of principal reduction provided, including the amount ($) provided by the HFA on behalf of the borrower and the amount ($) provided by the lender/servicer, including second lien extinguishment.  Extinguished fees should only be included if those fees have been capitalized.</t>
  </si>
  <si>
    <r>
      <t>Median length of time borrowers receive on-going assistance (</t>
    </r>
    <r>
      <rPr>
        <i/>
        <sz val="10"/>
        <rFont val="Arial"/>
        <family val="2"/>
      </rPr>
      <t>e.g</t>
    </r>
    <r>
      <rPr>
        <sz val="10"/>
        <rFont val="Arial"/>
        <family val="2"/>
      </rPr>
      <t>., mortgage payment assistance programs).  Please report in months (round up to closest integer).  This only need be reported in the cumulative column.</t>
    </r>
  </si>
  <si>
    <t xml:space="preserve">Median amount of assistance ($) disbursed to the lender/servicer on behalf of the borrower. </t>
  </si>
  <si>
    <t>Assistance Provided</t>
  </si>
  <si>
    <t xml:space="preserve">Total amount of aggregate assistance provided by the HFA (does not include lender matching assistance or borrower partial payments). </t>
  </si>
  <si>
    <t>Total amount of aggregate assistance provided by the lenders/servicers (does not include HFA assistance). Waived servicing fees and/or forbearance does not count towards lender/servicer assistance.</t>
  </si>
  <si>
    <t xml:space="preserve">Number of borrowers receiving lender/servicer match divided by the total number of assisted borrowers. </t>
  </si>
  <si>
    <t>Median lender/servicer matching amount (for borrowers receiving match assistance).</t>
  </si>
  <si>
    <t xml:space="preserve">Number of borrowers current at the time assistance is received. </t>
  </si>
  <si>
    <t xml:space="preserve">Number of current borrowers divided by the total number of approved applicants. </t>
  </si>
  <si>
    <t xml:space="preserve">Number of borrowers 30+ days delinquent but less than 60 days delinquent at the time assistance is received. </t>
  </si>
  <si>
    <t xml:space="preserve">Number of borrowers 30+ days delinquent but less than 60 days delinquent divided by the total number of approved applicants. </t>
  </si>
  <si>
    <t xml:space="preserve">Number of borrowers 60+ days delinquent but less than 90 days delinquent at the time assistance is received. </t>
  </si>
  <si>
    <t xml:space="preserve">Number of borrowers 60+ days delinquent but less than 90 days delinquent divided by the total number of approved applicants. </t>
  </si>
  <si>
    <t xml:space="preserve">Number of borrowers 90+ days delinquent at the time assistance is received. </t>
  </si>
  <si>
    <t xml:space="preserve">Number of borrowers 90+ days delinquent divided by the total number of approved applicants. </t>
  </si>
  <si>
    <t>Borrowers No Longer in the HHF Program (Program Completion/Transition or Alternative Outcome)</t>
  </si>
  <si>
    <t>Number of borrowers no longer receiving assistance under this program.</t>
  </si>
  <si>
    <t xml:space="preserve">Number of borrowers transitioned out of the HHF program into a foreclosure sale as an alternative outcome of the program. </t>
  </si>
  <si>
    <t>Number of foreclosed borrowers divided by the total number of borrowers no longer receiving assistance under this program.</t>
  </si>
  <si>
    <r>
      <t xml:space="preserve">Number of borrowers who were </t>
    </r>
    <r>
      <rPr>
        <b/>
        <i/>
        <sz val="10"/>
        <rFont val="Arial"/>
        <family val="2"/>
      </rPr>
      <t>approved and funded</t>
    </r>
    <r>
      <rPr>
        <sz val="10"/>
        <rFont val="Arial"/>
        <family val="2"/>
      </rPr>
      <t>, then were disqualified or voluntarily withdrew from the program without re-employment or other intended transition.</t>
    </r>
  </si>
  <si>
    <t xml:space="preserve">Number of cancelled borrowers divided by the total number of borrowers no longer receiving assistance under this program. </t>
  </si>
  <si>
    <t>Deed-in-Lieu</t>
  </si>
  <si>
    <t xml:space="preserve">Number of borrowers transitioned out of the HHF program into a deed-in-lieu as an alternative outcome of the program. </t>
  </si>
  <si>
    <t xml:space="preserve">Number of borrowers who transitioned from their homes via a deed-in-lieu divided by the total number of borrowers no longer receiving assistance under this program. </t>
  </si>
  <si>
    <t xml:space="preserve">Number of borrowers transitioned out of the HHF program into a short sale as an alternative outcome of the program. </t>
  </si>
  <si>
    <t xml:space="preserve">Number of borrowers who transitioned from their homes via a short sale divided by the total number of borrowers no longer receiving assistance under this program. </t>
  </si>
  <si>
    <t>Number of borrowers who transitioned into a loan modification program (such as the Making Home Affordable Program).</t>
  </si>
  <si>
    <t>Number of borrowers who transitioned into a loan modification program divided by the total number of borrowers no longer receiving assistance under this program.</t>
  </si>
  <si>
    <t xml:space="preserve">Number of borrowers who transitioned out of the program due to regaining employment and/or appropriate levels of employment. </t>
  </si>
  <si>
    <t xml:space="preserve">Number of re-employed/appropriately employed borrowers divided by the total number of borrowers no longer receiving assistance under this program.  </t>
  </si>
  <si>
    <t xml:space="preserve">Number of borrowers who transitioned out of the program due to reinstating/bringing loan current or paying off their mortgage loan. </t>
  </si>
  <si>
    <t xml:space="preserve">Number of reinstated/current/paid off borrowers divided by the total number of borrowers no longer receiving assistance under this program.  </t>
  </si>
  <si>
    <r>
      <t xml:space="preserve">Number of borrowers who transitioned out of the program into a short sale </t>
    </r>
    <r>
      <rPr>
        <i/>
        <u val="single"/>
        <sz val="10"/>
        <rFont val="Arial"/>
        <family val="2"/>
      </rPr>
      <t>as the desired outcome of the program</t>
    </r>
    <r>
      <rPr>
        <sz val="10"/>
        <rFont val="Arial"/>
        <family val="2"/>
      </rPr>
      <t xml:space="preserve">. </t>
    </r>
  </si>
  <si>
    <t xml:space="preserve">Number of borrowers who transitioned from their homes via a short sale as the desired outcome of the program divided by the total number of borrowers no longer receiving assistance under this program.  </t>
  </si>
  <si>
    <r>
      <t>Number of borrowers who transitioned out of the</t>
    </r>
    <r>
      <rPr>
        <sz val="10"/>
        <rFont val="Arial"/>
        <family val="2"/>
      </rPr>
      <t xml:space="preserve"> program into a deed-in-lieu </t>
    </r>
    <r>
      <rPr>
        <i/>
        <u val="single"/>
        <sz val="10"/>
        <rFont val="Arial"/>
        <family val="2"/>
      </rPr>
      <t>as the desired outcome of the program</t>
    </r>
    <r>
      <rPr>
        <sz val="10"/>
        <rFont val="Arial"/>
        <family val="2"/>
      </rPr>
      <t xml:space="preserve">. </t>
    </r>
  </si>
  <si>
    <t>Number of borrowers who transitioned out of the program not falling into one of the transition categories above, but still maintaining ownership of the home.</t>
  </si>
  <si>
    <t>Number of transitioned borrowers in this category divided by the total number of borrowers no longer receiving assistance under this program.</t>
  </si>
  <si>
    <t>Six Months</t>
  </si>
  <si>
    <t>Number of borrowers assisted by the program who retain ownership at least 6 months after receipt of initial assistance, including borrowers who retain their home for more than 6 months but less than 12 months.  (Note: Borrowers in the 12-month and 24-month counts should also be included in the 6-month count, as the two intervals are not mutually exclusive.)</t>
  </si>
  <si>
    <t>Number of borrowers assisted by the program who retain ownership at least 6 months after receipt of initial assistance divided by the total number of households assisted by the program 6 months prior to reporting period.</t>
  </si>
  <si>
    <t>Twelve Months</t>
  </si>
  <si>
    <t>Number of borrowers assisted by the program who retain ownership at least 12 months after receipt of initial assistance, including borrowers who retain their home for more than 12 months but less than 24 months. (Note:  Borrowers in the 24-month count should also be included in the 6-month and 12-month counts, as the two intervals are not mutually exclusive.)</t>
  </si>
  <si>
    <t>Number of borrowers assisted by the program who retain ownership at least 12 months after receipt of initial assistance divided by the total number of households assisted by the program 12 months prior to reporting period.</t>
  </si>
  <si>
    <t>Twenty-four Months</t>
  </si>
  <si>
    <t>Number of borrowers assisted by the program who retain ownership at least 24 months after receipt of initial assistance.  Borrowers who retain their home for 24 months should be included in the 6-month, 12-month, and 24-month counts.</t>
  </si>
  <si>
    <t>Number of borrowers assisted by the program who retain ownership at least 24 months after receipt of initial assistance divided by the total number of households assisted by the program 24 months prior to reporting period.</t>
  </si>
  <si>
    <t>Unreachable</t>
  </si>
  <si>
    <t xml:space="preserve">Number of borrowers assisted by the program for whom homeownership retention status cannot be verified by any available means. </t>
  </si>
  <si>
    <t xml:space="preserve">Number of borrowers assisted by the program for whom homeownership retention status cannot be verified by any available means divided by the total number of borrowers assisted. </t>
  </si>
  <si>
    <t>HFA Performance Data Reporting - Program Notes</t>
  </si>
  <si>
    <r>
      <t xml:space="preserve">Total number of </t>
    </r>
    <r>
      <rPr>
        <b/>
        <i/>
        <sz val="10"/>
        <rFont val="Arial"/>
        <family val="2"/>
      </rPr>
      <t>unique</t>
    </r>
    <r>
      <rPr>
        <sz val="10"/>
        <rFont val="Arial"/>
        <family val="2"/>
      </rPr>
      <t xml:space="preserve"> borrowers having received some form of assistance under any one of the HFA's programs.  The number of borrowers represented in the other "Borrower Characteristics" fields should foot to this number. This number does not include borrowers receiving Down Payment Assistance.</t>
    </r>
  </si>
  <si>
    <r>
      <t xml:space="preserve">Total number of </t>
    </r>
    <r>
      <rPr>
        <b/>
        <i/>
        <sz val="10"/>
        <color indexed="8"/>
        <rFont val="Arial"/>
        <family val="2"/>
      </rPr>
      <t>unique</t>
    </r>
    <r>
      <rPr>
        <sz val="10"/>
        <color theme="1"/>
        <rFont val="Arial"/>
        <family val="2"/>
      </rPr>
      <t xml:space="preserve"> borrowers </t>
    </r>
    <r>
      <rPr>
        <b/>
        <i/>
        <sz val="10"/>
        <color indexed="8"/>
        <rFont val="Arial"/>
        <family val="2"/>
      </rPr>
      <t>not</t>
    </r>
    <r>
      <rPr>
        <sz val="10"/>
        <color theme="1"/>
        <rFont val="Arial"/>
        <family val="2"/>
      </rPr>
      <t xml:space="preserve"> receiving assistance under any of the programs and not withdrawn. This number does not include borrowers in process for Down Payment Assistance.</t>
    </r>
  </si>
  <si>
    <r>
      <t xml:space="preserve">Total number of </t>
    </r>
    <r>
      <rPr>
        <b/>
        <i/>
        <sz val="10"/>
        <rFont val="Arial"/>
        <family val="2"/>
      </rPr>
      <t>unique</t>
    </r>
    <r>
      <rPr>
        <sz val="10"/>
        <rFont val="Arial"/>
        <family val="2"/>
      </rPr>
      <t xml:space="preserve"> borrowers who have not been decisioned for any program and are pending review.  This should be reported in the QTD column only. This number does not include borrowers in process for Down Payment Assistance.</t>
    </r>
  </si>
  <si>
    <r>
      <t xml:space="preserve">Total number of </t>
    </r>
    <r>
      <rPr>
        <b/>
        <i/>
        <sz val="10"/>
        <rFont val="Arial"/>
        <family val="2"/>
      </rPr>
      <t>unique</t>
    </r>
    <r>
      <rPr>
        <sz val="10"/>
        <rFont val="Arial"/>
        <family val="2"/>
      </rPr>
      <t xml:space="preserve"> borrowers.  This should be the total of the four above fields (using the QTD column for in process borrowers).This number does not include unique applicants for Down Payment Assistance.</t>
    </r>
  </si>
  <si>
    <t xml:space="preserve">Total amount of assistance disbursed by the HFA across all programs. </t>
  </si>
  <si>
    <r>
      <t xml:space="preserve">The total number of borrowers denied for assistance for the specific program.  A </t>
    </r>
    <r>
      <rPr>
        <sz val="10"/>
        <rFont val="Arial"/>
        <family val="2"/>
      </rPr>
      <t>denial is defined as a</t>
    </r>
    <r>
      <rPr>
        <sz val="10"/>
        <color indexed="10"/>
        <rFont val="Arial"/>
        <family val="2"/>
      </rPr>
      <t xml:space="preserve"> </t>
    </r>
    <r>
      <rPr>
        <sz val="10"/>
        <color theme="1"/>
        <rFont val="Arial"/>
        <family val="2"/>
      </rPr>
      <t xml:space="preserve">borrower </t>
    </r>
    <r>
      <rPr>
        <sz val="10"/>
        <rFont val="Arial"/>
        <family val="2"/>
      </rPr>
      <t>who</t>
    </r>
    <r>
      <rPr>
        <sz val="10"/>
        <color theme="1"/>
        <rFont val="Arial"/>
        <family val="2"/>
      </rPr>
      <t xml:space="preserve"> has provided the necessary information for consideration for program assistance, but is not approved for assistance</t>
    </r>
    <r>
      <rPr>
        <sz val="10"/>
        <rFont val="Arial"/>
        <family val="2"/>
      </rPr>
      <t xml:space="preserve"> under the specific program</t>
    </r>
    <r>
      <rPr>
        <sz val="10"/>
        <color theme="1"/>
        <rFont val="Arial"/>
        <family val="2"/>
      </rPr>
      <t>.</t>
    </r>
  </si>
  <si>
    <r>
      <t>Number of borrowers participating in other HFA sponsored HHF programs or other HHF program components (</t>
    </r>
    <r>
      <rPr>
        <i/>
        <sz val="10"/>
        <color indexed="8"/>
        <rFont val="Arial"/>
        <family val="2"/>
      </rPr>
      <t>i.e.</t>
    </r>
    <r>
      <rPr>
        <sz val="10"/>
        <color theme="1"/>
        <rFont val="Arial"/>
        <family val="2"/>
      </rPr>
      <t xml:space="preserve">, funded borrowers only). </t>
    </r>
  </si>
  <si>
    <t>Program Characteristics</t>
  </si>
  <si>
    <t>The Following Data Points May Be Reported In Aggregate For Down Payment Assistance Programs</t>
  </si>
  <si>
    <t>The total number of borrowers receiving assistance.</t>
  </si>
  <si>
    <t>Total number of borrowers receiving assistance divided by the total number of borrowers submitted for assistance.</t>
  </si>
  <si>
    <t>Total number of borrowers withdrawn divided by the total number of borrowers submitted for assistance.</t>
  </si>
  <si>
    <t>Total number of borrowers in process divided by the total number of borrowers submitted for assistance.</t>
  </si>
  <si>
    <r>
      <t>Number of borrowers who previously participated in other HFA sponsored HHF programs or other HHF program components (</t>
    </r>
    <r>
      <rPr>
        <i/>
        <sz val="10"/>
        <color indexed="8"/>
        <rFont val="Arial"/>
        <family val="2"/>
      </rPr>
      <t>i.e.</t>
    </r>
    <r>
      <rPr>
        <sz val="10"/>
        <color theme="1"/>
        <rFont val="Arial"/>
        <family val="2"/>
      </rPr>
      <t xml:space="preserve">, funded borrowers only). </t>
    </r>
  </si>
  <si>
    <t>The median home purchase price for all borrower-assisted properties at the time of origination.</t>
  </si>
  <si>
    <t>The median credit score of all borrowers at the time of origination.</t>
  </si>
  <si>
    <t>The median front-end debt-to-income ratio at the time of origination (as defined by program).</t>
  </si>
  <si>
    <t>Total amount of aggregate assistance exclusively provided by the HFA.</t>
  </si>
  <si>
    <t xml:space="preserve">Total annual gross income in dollars for all borrowers on the loan.  </t>
  </si>
  <si>
    <t xml:space="preserve">Total annual gross income in dollars for all borrowers on the loan as a percentage of area median income. </t>
  </si>
  <si>
    <t>Unemployment Mortgage Assistance Program (UMAP)</t>
  </si>
  <si>
    <t xml:space="preserve">Program provides monthly mortgage payment assistance on behalf of homeowners who are unable to afford their monthly payment due to a qualified financial hardship. Payments are for 12 months or $24,000, whichever occurs first. </t>
  </si>
  <si>
    <t>Mortgage Loan Reinstatement Program(MLRP)</t>
  </si>
  <si>
    <t>Program provides assistance towards the amount needed to reinstate a delinquent mortgage on behalf of a homeowner who became delinquent due to a qualified financial hardship. The maximum amount available is $25,000 or $18,000 when used in conjunction with UMAP.</t>
  </si>
  <si>
    <t>Principal Reduction (PR)</t>
  </si>
  <si>
    <t>Program provides principal reduction assistance in conjunction reamortization (recast), or refinance (GNMA loans only) to reduce a homeowner's monthly payment; assistance may be applied as curtailment in certain HAMP modification situations. Maximum amount of assistance is $50,000.</t>
  </si>
  <si>
    <t>Modification Enabling Program (MEP)</t>
  </si>
  <si>
    <t>Program provides funds to facilitate modifications for eligible homeowners with mortgages purchased in a distressed asset sale. Maximum amount of assistance is $50,000.</t>
  </si>
  <si>
    <t xml:space="preserve">Program provides funds to reinstate delinquent property charges for eligible homeowners who have received the maximum benefit from their reverse mortgages. Maximum amount of assistance is $25,000. </t>
  </si>
  <si>
    <t>Down Payment Assistance (DPA)</t>
  </si>
  <si>
    <t>Line 1 - Since applications marked as denied or withdrawn in previous quarters may be reconsidered due to a change in borrower circumstances, some unique borrower counts may not sum in a quarter-over-quarter fashion.</t>
  </si>
  <si>
    <t>Geographic Breakdown (by Targeted Area)</t>
  </si>
  <si>
    <t>The total number of borrowers referred by the lender for assistance in which the transaction could not be funded by the HFA</t>
  </si>
  <si>
    <t>The number of borrowers who have executed mortgage closings and are eligible for down payment assistance but are pending reimbursement. This should be reported in the QTD column only.</t>
  </si>
  <si>
    <t>The total number of borrowers submitted by the lender to the HFA for assistance.</t>
  </si>
  <si>
    <t>Program provides funds post-closing to prevent foreclosures by stimulating home purchase activity and stabilizing neighborhoods in targeted areas.</t>
  </si>
  <si>
    <t>Template Version Date: January 2016</t>
  </si>
  <si>
    <t>Median length of time from initial contact with borrower to assistance provided.  Please report in days (round up to closest integer). May include borrowers who had previously applied for other HHF programs.</t>
  </si>
  <si>
    <r>
      <t>Line 6 Cumulative is less than the sum of previous quarter cumulative plus QTD because 8</t>
    </r>
    <r>
      <rPr>
        <sz val="8"/>
        <color indexed="8"/>
        <rFont val="Arial"/>
        <family val="2"/>
      </rPr>
      <t xml:space="preserve"> previously denied applicants have been reopened for a new eligibility review </t>
    </r>
  </si>
  <si>
    <r>
      <t>Line 9 Cumulative is less than the sum of previous quarter cumulative plus QTD because 25</t>
    </r>
    <r>
      <rPr>
        <sz val="8"/>
        <color indexed="8"/>
        <rFont val="Arial"/>
        <family val="2"/>
      </rPr>
      <t xml:space="preserve"> previously denied applicants have been reopened for a new eligibility review </t>
    </r>
  </si>
  <si>
    <t xml:space="preserve">Line 53 and 62 Alternative outcomes have been reached due to the borrower passing away and the family not wanting to pay off the HECM mortgage. </t>
  </si>
  <si>
    <r>
      <t>Line 50 and 81 Cumulative is less than the sum of previous quarter cumulative plus QTD because 32</t>
    </r>
    <r>
      <rPr>
        <sz val="8"/>
        <color indexed="8"/>
        <rFont val="Arial"/>
        <family val="2"/>
      </rPr>
      <t xml:space="preserve"> applicant files have been reopened and received additional funds (mostly due to raising the cap to $50,000). </t>
    </r>
  </si>
  <si>
    <r>
      <t xml:space="preserve">Line 9 Cumulative is less than the sum of previous quarter cumulative plus QTD because 14 </t>
    </r>
    <r>
      <rPr>
        <sz val="8"/>
        <color indexed="8"/>
        <rFont val="Arial"/>
        <family val="2"/>
      </rPr>
      <t xml:space="preserve">previously withdrawn applicants have been reopened for a new eligibility review </t>
    </r>
  </si>
  <si>
    <r>
      <t xml:space="preserve">Line 6 Cumulative is less than the sum of previous quarter cumulative plus QTD because 24 </t>
    </r>
    <r>
      <rPr>
        <sz val="8"/>
        <color indexed="8"/>
        <rFont val="Arial"/>
        <family val="2"/>
      </rPr>
      <t xml:space="preserve">previously denied applicants have been reopened for a new eligibility review </t>
    </r>
  </si>
  <si>
    <t xml:space="preserve">Line 16  Cumulative is more than the sum of previous quarter cumulative plus QTD because 3 PR funded applicants are now receivng assistance from other HHF rpograms. </t>
  </si>
  <si>
    <r>
      <t xml:space="preserve">Line 2 - This does not include 638 </t>
    </r>
    <r>
      <rPr>
        <sz val="8"/>
        <color indexed="8"/>
        <rFont val="Arial"/>
        <family val="2"/>
      </rPr>
      <t xml:space="preserve">number of borrowers receiving assistance under the Down Payment Assistance program.  The total number of unique borrowers assisted including Down Payment Assistance is 638 QTD and </t>
    </r>
    <r>
      <rPr>
        <sz val="8"/>
        <rFont val="Arial"/>
        <family val="2"/>
      </rPr>
      <t>687</t>
    </r>
    <r>
      <rPr>
        <sz val="8"/>
        <color indexed="8"/>
        <rFont val="Arial"/>
        <family val="2"/>
      </rPr>
      <t xml:space="preserve"> cumulative</t>
    </r>
  </si>
  <si>
    <t>Line 56,73 85 and 86 Cumulative for each county is less/greater than the sum of the previous quarter and QTD after using a Corelogic report to verify addresses, with zero change in the overal cumulative value.</t>
  </si>
  <si>
    <t>Line 113,116 and 121 Cumulative is less than the sum of the previous quarter and QTD by 1 after reopening an application to evaluate for additional funding.</t>
  </si>
  <si>
    <t>Line 36: Median application processing times may be affected by applicants reapplying for assistance or the fact that Florida does not have a prescreening process.</t>
  </si>
  <si>
    <t>Line 36:Median application processing times may be affected by applicants reapplying for assistance or the fact that Florida does not have a prescreening process.</t>
  </si>
  <si>
    <r>
      <t xml:space="preserve">Line 50 Cumulative is less than the sum of previous quarter cumulative plus QTD because 1 </t>
    </r>
    <r>
      <rPr>
        <sz val="8"/>
        <color indexed="8"/>
        <rFont val="Arial"/>
        <family val="2"/>
      </rPr>
      <t>previously closed out files were reclassified based upon guidance provided by Treasury clarifying close out parameters for the processing of this quarters short sale.</t>
    </r>
  </si>
  <si>
    <t>Line 81 Cumulative is less than the sum of previous quarter cumulative plus QTD because 1 previously closed out files were reclassified based upon guidance provided by Treasury clarifying close out parameters for the processing of this quarters short sale.</t>
  </si>
  <si>
    <t xml:space="preserve">Line 2 , 23, 97, 101, 105, 127, and 147 - Cumulative is greater than the sum of previous quarter cumulative plus QTD because  1 bororwer was previoulsy funded, monies later returned and now the servicer has agrred to take the funds. CD uses the original date of funding for all calcualtions. </t>
  </si>
  <si>
    <r>
      <t xml:space="preserve">Line 3 Cumulative is less than the sum of previous quarter cumulative plus QTD because  97 </t>
    </r>
    <r>
      <rPr>
        <sz val="8"/>
        <color indexed="8"/>
        <rFont val="Arial"/>
        <family val="2"/>
      </rPr>
      <t>declined applicants were reopened for eligibility review.</t>
    </r>
  </si>
  <si>
    <r>
      <t>Line 4 Cumulative is less than the sum of previous quarter cumulative plus QTD because 127</t>
    </r>
    <r>
      <rPr>
        <sz val="8"/>
        <color indexed="8"/>
        <rFont val="Arial"/>
        <family val="2"/>
      </rPr>
      <t xml:space="preserve"> withdrawn applicants were reopened for eligibility review.</t>
    </r>
  </si>
  <si>
    <r>
      <t xml:space="preserve">Line 3  and 40 Cumulative is greater than the sum of previous quarter cumulative plus QTD because the servicer requested funds to be sent back on 1 </t>
    </r>
    <r>
      <rPr>
        <sz val="8"/>
        <color indexed="8"/>
        <rFont val="Arial"/>
        <family val="2"/>
      </rPr>
      <t xml:space="preserve">previously funded applicant(s) that was/were later denied by the servicer. </t>
    </r>
  </si>
  <si>
    <r>
      <t xml:space="preserve">Line 6 Cumulative is less than the sum of previous quarter cumulative plus QTD because 34 </t>
    </r>
    <r>
      <rPr>
        <sz val="8"/>
        <color indexed="8"/>
        <rFont val="Arial"/>
        <family val="2"/>
      </rPr>
      <t xml:space="preserve">previously denied applicants have been reopened for a new eligibility review </t>
    </r>
  </si>
  <si>
    <r>
      <t xml:space="preserve">Line 9 Cumulative is less than the sum of previous quarter cumulative plus QTD because 62 </t>
    </r>
    <r>
      <rPr>
        <sz val="8"/>
        <color indexed="8"/>
        <rFont val="Arial"/>
        <family val="2"/>
      </rPr>
      <t xml:space="preserve">previously withdrawn applicants have been reopened for a new eligibility review </t>
    </r>
  </si>
  <si>
    <r>
      <t xml:space="preserve">Line 16 Cumulative is greater than the sum of previous quarter cumulative plus QTD because 9 </t>
    </r>
    <r>
      <rPr>
        <sz val="8"/>
        <color indexed="8"/>
        <rFont val="Arial"/>
        <family val="2"/>
      </rPr>
      <t>applicants were funded in other programs.</t>
    </r>
  </si>
  <si>
    <r>
      <t xml:space="preserve">Line 50 Cumulative is less than the sum of previous quarter cumulative plus QTD because 32 </t>
    </r>
    <r>
      <rPr>
        <sz val="8"/>
        <color indexed="8"/>
        <rFont val="Arial"/>
        <family val="2"/>
      </rPr>
      <t xml:space="preserve">previously closed out files were reclassified based upon guidance provided by Treasury clarifying close out parameters for DIL, foreclosure or short sale, and/or the files were reopened to make additional funding. </t>
    </r>
  </si>
  <si>
    <r>
      <t xml:space="preserve">Line 53 Cumulative is greater than the sum of previous quarter cumulative plus QTD because 1 </t>
    </r>
    <r>
      <rPr>
        <sz val="8"/>
        <color indexed="8"/>
        <rFont val="Arial"/>
        <family val="2"/>
      </rPr>
      <t>previously closed out files were reclassified to reflect the current action of foreclosure happening this quarter.</t>
    </r>
  </si>
  <si>
    <r>
      <t xml:space="preserve">Line 56 Cumulative is less than the sum of previous quarter cumulative plus QTD because 1 </t>
    </r>
    <r>
      <rPr>
        <sz val="8"/>
        <color indexed="8"/>
        <rFont val="Arial"/>
        <family val="2"/>
      </rPr>
      <t xml:space="preserve">losed out applicants were reclassified based upon a new transaction in the file. </t>
    </r>
  </si>
  <si>
    <r>
      <t xml:space="preserve">Line 59  Cumulative is greater than the sum of previous quarter cumulative plus QTD because 1 </t>
    </r>
    <r>
      <rPr>
        <sz val="8"/>
        <color indexed="8"/>
        <rFont val="Arial"/>
        <family val="2"/>
      </rPr>
      <t>previously closed out files were reclassified based upon new transaction on the file</t>
    </r>
  </si>
  <si>
    <r>
      <t xml:space="preserve">Line 68 Cumulative is less than the sum of previous quarter cumulative plus QTD because 10 </t>
    </r>
    <r>
      <rPr>
        <sz val="8"/>
        <color indexed="8"/>
        <rFont val="Arial"/>
        <family val="2"/>
      </rPr>
      <t>previously closed out files were reopened to review for additional assistance or moved to the foreclosure short sale</t>
    </r>
  </si>
  <si>
    <r>
      <t xml:space="preserve">Line 72 Cumulative is less than the sum of previous quarter cumulative plus QTD because 11 </t>
    </r>
    <r>
      <rPr>
        <sz val="8"/>
        <color indexed="8"/>
        <rFont val="Arial"/>
        <family val="2"/>
      </rPr>
      <t>previously closed out files were reopened to review for additional assistance or moved to the foreclosure short sale</t>
    </r>
  </si>
  <si>
    <r>
      <t xml:space="preserve">Line 81 Cumulative is greater than the sum of previous quarter cumulative plus QTD because 12 </t>
    </r>
    <r>
      <rPr>
        <sz val="8"/>
        <color indexed="8"/>
        <rFont val="Arial"/>
        <family val="2"/>
      </rPr>
      <t>previously closed out files were reopened to review for additional assistance or moved to the foreclosure short sale</t>
    </r>
  </si>
  <si>
    <r>
      <t xml:space="preserve">Line 6 Cumulative is less than the sum of previous quarter cumulative plus QTD because 32 </t>
    </r>
    <r>
      <rPr>
        <sz val="8"/>
        <color indexed="8"/>
        <rFont val="Arial"/>
        <family val="2"/>
      </rPr>
      <t xml:space="preserve">previously denied applicants have been reopened for a new eligibility review </t>
    </r>
  </si>
  <si>
    <r>
      <t>Line 16 Cumulative is greater than the sum of previous quarter cumulative plus QTD because 4</t>
    </r>
    <r>
      <rPr>
        <sz val="8"/>
        <color indexed="8"/>
        <rFont val="Arial"/>
        <family val="2"/>
      </rPr>
      <t xml:space="preserve"> applicants were funded in other programs.</t>
    </r>
  </si>
  <si>
    <r>
      <t xml:space="preserve">Line 3 Cumulative is greater than the sum of previous quarter cumulative plus QTD because the servicer requested funds to be sent back on 1 </t>
    </r>
    <r>
      <rPr>
        <sz val="8"/>
        <color indexed="8"/>
        <rFont val="Arial"/>
        <family val="2"/>
      </rPr>
      <t>previously funded applicant(s) that was previously denied by the servicer.</t>
    </r>
  </si>
  <si>
    <t>Line 38 Cumulative is greater than the sum of previous quarter cumulative plus QTD because the servicer requested funds to be sent back on 1 previously funded applicant(s) that was previously denied by the servicer.</t>
  </si>
  <si>
    <r>
      <t>Line 50 Cumulative is less than the sum of previous quarter cumulative plus QTD because 26 p</t>
    </r>
    <r>
      <rPr>
        <sz val="8"/>
        <color indexed="8"/>
        <rFont val="Arial"/>
        <family val="2"/>
      </rPr>
      <t xml:space="preserve">reviously closed out files were reclassified based upon guidance provided by Treasury clarifying close out parameters for DIL, foreclosure or short sale, and/or the files were reopened to make additional funding. </t>
    </r>
  </si>
  <si>
    <r>
      <t xml:space="preserve">Line 53 Cumulative is greater than the sum of previous quarter cumulative plus QTD because 3 </t>
    </r>
    <r>
      <rPr>
        <sz val="8"/>
        <color indexed="8"/>
        <rFont val="Arial"/>
        <family val="2"/>
      </rPr>
      <t>previously closed out files were reclassified to reflect the current action of foreclosure happening this quarter.</t>
    </r>
  </si>
  <si>
    <r>
      <t>Line 56 Cumulative is less than the sum of previous quarter cumulative plus QTD because 3 c</t>
    </r>
    <r>
      <rPr>
        <sz val="8"/>
        <color indexed="8"/>
        <rFont val="Arial"/>
        <family val="2"/>
      </rPr>
      <t xml:space="preserve">losed out applicants were reclassified based upon a new transaction in the file. </t>
    </r>
  </si>
  <si>
    <r>
      <t xml:space="preserve">Line 59 Cumulative is greater than the sum of previous quarter cumulative plus QTD because 1 </t>
    </r>
    <r>
      <rPr>
        <sz val="8"/>
        <color indexed="8"/>
        <rFont val="Arial"/>
        <family val="2"/>
      </rPr>
      <t>previously closed out files were reclassified to reflect the current action of  DIL happening this quarter.</t>
    </r>
  </si>
  <si>
    <r>
      <t xml:space="preserve">Line 69 Cumulative is less than the sum of previous quarter cumulative plus QTD because 10 </t>
    </r>
    <r>
      <rPr>
        <sz val="8"/>
        <color indexed="8"/>
        <rFont val="Arial"/>
        <family val="2"/>
      </rPr>
      <t xml:space="preserve">previously closed out files were reopened to review for additional assistance or moved to the foreclosure, short sale or DIL. </t>
    </r>
  </si>
  <si>
    <r>
      <t xml:space="preserve">Line 72 Cumulative is less than the sum of previous quarter cumulative plus QTD because 2 </t>
    </r>
    <r>
      <rPr>
        <sz val="8"/>
        <color indexed="8"/>
        <rFont val="Arial"/>
        <family val="2"/>
      </rPr>
      <t xml:space="preserve">previously closed out files were reopened to review for additional assistance or moved to the foreclosure short sale or DIL </t>
    </r>
  </si>
  <si>
    <r>
      <t xml:space="preserve">Line 81 Cumulative is greater than the sum of previous quarter cumulative plus QTD because 15 </t>
    </r>
    <r>
      <rPr>
        <sz val="8"/>
        <color indexed="8"/>
        <rFont val="Arial"/>
        <family val="2"/>
      </rPr>
      <t>previously closed out files were reopened to review for additional assistance or moved to the foreclosure short sale or DIL</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</si>
</sst>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s>
  <fonts count="63">
    <font>
      <sz val="10"/>
      <color theme="1"/>
      <name val="Arial"/>
      <family val="2"/>
    </font>
    <font>
      <sz val="11"/>
      <color indexed="8"/>
      <name val="Arial"/>
      <family val="2"/>
    </font>
    <font>
      <sz val="10"/>
      <name val="Arial"/>
      <family val="2"/>
    </font>
    <font>
      <b/>
      <sz val="10"/>
      <color indexed="8"/>
      <name val="Arial"/>
      <family val="2"/>
    </font>
    <font>
      <b/>
      <i/>
      <sz val="10"/>
      <color indexed="8"/>
      <name val="Arial"/>
      <family val="2"/>
    </font>
    <font>
      <i/>
      <sz val="10"/>
      <color indexed="8"/>
      <name val="Arial"/>
      <family val="2"/>
    </font>
    <font>
      <b/>
      <i/>
      <sz val="10"/>
      <name val="Arial"/>
      <family val="2"/>
    </font>
    <font>
      <i/>
      <sz val="10"/>
      <name val="Arial"/>
      <family val="2"/>
    </font>
    <font>
      <i/>
      <u val="single"/>
      <sz val="10"/>
      <name val="Arial"/>
      <family val="2"/>
    </font>
    <font>
      <b/>
      <sz val="10"/>
      <name val="Arial"/>
      <family val="2"/>
    </font>
    <font>
      <b/>
      <sz val="12"/>
      <name val="Arial"/>
      <family val="2"/>
    </font>
    <font>
      <sz val="10"/>
      <color indexed="10"/>
      <name val="Arial"/>
      <family val="2"/>
    </font>
    <font>
      <sz val="8"/>
      <color indexed="8"/>
      <name val="Arial"/>
      <family val="2"/>
    </font>
    <font>
      <sz val="8"/>
      <name val="Arial"/>
      <family val="2"/>
    </font>
    <font>
      <sz val="10"/>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Arial"/>
      <family val="2"/>
    </font>
    <font>
      <b/>
      <sz val="11"/>
      <color indexed="8"/>
      <name val="Arial"/>
      <family val="2"/>
    </font>
    <font>
      <sz val="11"/>
      <color indexed="10"/>
      <name val="Arial"/>
      <family val="2"/>
    </font>
    <font>
      <b/>
      <u val="single"/>
      <sz val="10"/>
      <color indexed="8"/>
      <name val="Arial"/>
      <family val="2"/>
    </font>
    <font>
      <b/>
      <sz val="10"/>
      <color indexed="10"/>
      <name val="Arial"/>
      <family val="2"/>
    </font>
    <font>
      <b/>
      <sz val="16"/>
      <color indexed="8"/>
      <name val="Arial"/>
      <family val="2"/>
    </font>
    <font>
      <b/>
      <sz val="12"/>
      <color indexed="8"/>
      <name val="Arial"/>
      <family val="2"/>
    </font>
    <font>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b/>
      <sz val="10"/>
      <color theme="1"/>
      <name val="Arial"/>
      <family val="2"/>
    </font>
    <font>
      <i/>
      <sz val="10"/>
      <color theme="1"/>
      <name val="Arial"/>
      <family val="2"/>
    </font>
    <font>
      <b/>
      <u val="single"/>
      <sz val="10"/>
      <color theme="1"/>
      <name val="Arial"/>
      <family val="2"/>
    </font>
    <font>
      <sz val="8"/>
      <color theme="1"/>
      <name val="Arial"/>
      <family val="2"/>
    </font>
    <font>
      <sz val="10"/>
      <color rgb="FFFF0000"/>
      <name val="Arial"/>
      <family val="2"/>
    </font>
    <font>
      <b/>
      <sz val="10"/>
      <color rgb="FFFF0000"/>
      <name val="Arial"/>
      <family val="2"/>
    </font>
    <font>
      <b/>
      <i/>
      <sz val="10"/>
      <color theme="1"/>
      <name val="Arial"/>
      <family val="2"/>
    </font>
    <font>
      <b/>
      <sz val="16"/>
      <color theme="1"/>
      <name val="Arial"/>
      <family val="2"/>
    </font>
    <font>
      <b/>
      <sz val="12"/>
      <color theme="1"/>
      <name val="Arial"/>
      <family val="2"/>
    </font>
    <font>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2" tint="-0.1499900072813034"/>
        <bgColor indexed="64"/>
      </patternFill>
    </fill>
    <fill>
      <patternFill patternType="solid">
        <fgColor theme="0" tint="-0.3499799966812134"/>
        <bgColor indexed="64"/>
      </patternFill>
    </fill>
    <fill>
      <patternFill patternType="solid">
        <fgColor rgb="FF2793C0"/>
        <bgColor indexed="64"/>
      </patternFill>
    </fill>
    <fill>
      <patternFill patternType="solid">
        <fgColor theme="0"/>
        <bgColor indexed="64"/>
      </patternFill>
    </fill>
    <fill>
      <patternFill patternType="solid">
        <fgColor theme="8" tint="-0.4999699890613556"/>
        <bgColor indexed="64"/>
      </patternFill>
    </fill>
    <fill>
      <patternFill patternType="solid">
        <fgColor theme="0" tint="-0.1499900072813034"/>
        <bgColor indexed="64"/>
      </patternFill>
    </fill>
    <fill>
      <patternFill patternType="solid">
        <fgColor theme="7" tint="-0.499969989061355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medium"/>
      <right/>
      <top/>
      <bottom/>
    </border>
    <border>
      <left style="thin"/>
      <right style="thin"/>
      <top style="thin"/>
      <bottom style="medium"/>
    </border>
    <border>
      <left/>
      <right style="medium"/>
      <top/>
      <bottom/>
    </border>
    <border>
      <left style="medium"/>
      <right/>
      <top/>
      <bottom style="medium"/>
    </border>
    <border>
      <left style="thin"/>
      <right style="thin"/>
      <top/>
      <bottom/>
    </border>
    <border>
      <left/>
      <right style="medium"/>
      <top style="medium"/>
      <bottom/>
    </border>
    <border>
      <left style="medium"/>
      <right/>
      <top style="medium"/>
      <bottom/>
    </border>
    <border>
      <left/>
      <right style="medium"/>
      <top/>
      <bottom style="medium"/>
    </border>
    <border>
      <left style="thin"/>
      <right/>
      <top/>
      <bottom style="thin"/>
    </border>
    <border>
      <left style="thin"/>
      <right/>
      <top style="thin"/>
      <bottom style="thin"/>
    </border>
    <border>
      <left style="thin"/>
      <right/>
      <top style="thin"/>
      <bottom/>
    </border>
    <border>
      <left style="medium"/>
      <right style="thin"/>
      <top/>
      <bottom style="medium"/>
    </border>
    <border>
      <left/>
      <right/>
      <top style="medium"/>
      <bottom/>
    </border>
    <border>
      <left/>
      <right/>
      <top/>
      <bottom style="medium"/>
    </border>
    <border>
      <left style="thin"/>
      <right/>
      <top/>
      <bottom/>
    </border>
    <border>
      <left style="thin"/>
      <right style="medium"/>
      <top/>
      <bottom/>
    </border>
    <border>
      <left style="thin"/>
      <right style="medium"/>
      <top/>
      <bottom style="thin"/>
    </border>
    <border>
      <left style="thin"/>
      <right style="medium"/>
      <top style="thin"/>
      <bottom/>
    </border>
    <border>
      <left style="thin"/>
      <right style="medium"/>
      <top style="thin"/>
      <bottom style="thin"/>
    </border>
    <border>
      <left style="thin"/>
      <right/>
      <top style="thin"/>
      <bottom style="medium"/>
    </border>
    <border>
      <left style="thin"/>
      <right style="medium"/>
      <top style="thin"/>
      <bottom style="medium"/>
    </border>
    <border>
      <left/>
      <right style="medium"/>
      <top style="thin"/>
      <bottom style="thin"/>
    </border>
    <border>
      <left style="thin"/>
      <right style="thin"/>
      <top style="medium"/>
      <bottom style="thin"/>
    </border>
    <border>
      <left style="thin"/>
      <right/>
      <top style="medium"/>
      <bottom style="thin"/>
    </border>
    <border>
      <left style="thin"/>
      <right style="medium"/>
      <top style="medium"/>
      <bottom style="thin"/>
    </border>
    <border>
      <left>
        <color indexed="63"/>
      </left>
      <right style="thin"/>
      <top style="thin"/>
      <bottom style="thin"/>
    </border>
    <border>
      <left style="medium"/>
      <right style="thin"/>
      <top/>
      <bottom/>
    </border>
    <border>
      <left style="thin"/>
      <right style="thin"/>
      <top/>
      <bottom style="medium"/>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color indexed="63"/>
      </left>
      <right style="thin"/>
      <top>
        <color indexed="63"/>
      </top>
      <bottom/>
    </border>
    <border>
      <left/>
      <right/>
      <top style="thin"/>
      <bottom style="thin"/>
    </border>
    <border>
      <left style="medium"/>
      <right style="medium"/>
      <top style="medium"/>
      <bottom/>
    </border>
    <border>
      <left style="medium"/>
      <right style="medium"/>
      <top/>
      <bottom style="medium"/>
    </border>
    <border>
      <left/>
      <right/>
      <top/>
      <bottom style="thin"/>
    </border>
    <border>
      <left/>
      <right style="medium"/>
      <top/>
      <bottom style="thin"/>
    </border>
    <border>
      <left/>
      <right/>
      <top style="medium"/>
      <bottom style="thin"/>
    </border>
    <border>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36"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06">
    <xf numFmtId="0" fontId="0" fillId="0" borderId="0" xfId="0" applyAlignment="1">
      <alignment/>
    </xf>
    <xf numFmtId="0" fontId="0" fillId="0" borderId="0" xfId="0" applyAlignment="1">
      <alignment horizontal="left"/>
    </xf>
    <xf numFmtId="0" fontId="53" fillId="0" borderId="0" xfId="0" applyFont="1" applyAlignment="1">
      <alignment horizontal="left"/>
    </xf>
    <xf numFmtId="9" fontId="0" fillId="0" borderId="10" xfId="0" applyNumberFormat="1" applyBorder="1" applyAlignment="1">
      <alignment horizontal="left"/>
    </xf>
    <xf numFmtId="0" fontId="0" fillId="0" borderId="10" xfId="0" applyBorder="1" applyAlignment="1">
      <alignment horizontal="left"/>
    </xf>
    <xf numFmtId="0" fontId="0" fillId="0" borderId="11" xfId="0" applyBorder="1" applyAlignment="1">
      <alignment horizontal="left"/>
    </xf>
    <xf numFmtId="9" fontId="0" fillId="0" borderId="12" xfId="0" applyNumberFormat="1" applyBorder="1" applyAlignment="1">
      <alignment horizontal="left"/>
    </xf>
    <xf numFmtId="0" fontId="0" fillId="0" borderId="12" xfId="0" applyBorder="1" applyAlignment="1">
      <alignment horizontal="left"/>
    </xf>
    <xf numFmtId="0" fontId="53" fillId="0" borderId="13" xfId="0" applyFont="1" applyBorder="1" applyAlignment="1">
      <alignment horizontal="left"/>
    </xf>
    <xf numFmtId="0" fontId="54" fillId="0" borderId="13" xfId="0" applyFont="1" applyBorder="1" applyAlignment="1">
      <alignment horizontal="left"/>
    </xf>
    <xf numFmtId="0" fontId="0" fillId="0" borderId="14" xfId="0" applyBorder="1" applyAlignment="1">
      <alignment horizontal="lef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3" xfId="0" applyBorder="1" applyAlignment="1">
      <alignment/>
    </xf>
    <xf numFmtId="0" fontId="0" fillId="0" borderId="10" xfId="0" applyFill="1" applyBorder="1" applyAlignment="1">
      <alignment/>
    </xf>
    <xf numFmtId="0" fontId="0" fillId="0" borderId="17" xfId="0" applyBorder="1" applyAlignment="1">
      <alignment horizontal="left"/>
    </xf>
    <xf numFmtId="0" fontId="55" fillId="0" borderId="0" xfId="0" applyFont="1" applyAlignment="1">
      <alignment/>
    </xf>
    <xf numFmtId="0" fontId="53" fillId="0" borderId="13" xfId="0" applyFont="1" applyFill="1" applyBorder="1" applyAlignment="1">
      <alignment/>
    </xf>
    <xf numFmtId="0" fontId="0" fillId="0" borderId="10" xfId="0" applyFill="1" applyBorder="1" applyAlignment="1">
      <alignment/>
    </xf>
    <xf numFmtId="0" fontId="53" fillId="0" borderId="16" xfId="0" applyFont="1" applyFill="1" applyBorder="1" applyAlignment="1">
      <alignment/>
    </xf>
    <xf numFmtId="0" fontId="0" fillId="0" borderId="10" xfId="0" applyBorder="1" applyAlignment="1">
      <alignment wrapText="1"/>
    </xf>
    <xf numFmtId="0" fontId="0" fillId="0" borderId="11" xfId="0" applyBorder="1" applyAlignment="1">
      <alignment wrapText="1"/>
    </xf>
    <xf numFmtId="0" fontId="0" fillId="0" borderId="18" xfId="0" applyBorder="1" applyAlignment="1">
      <alignment/>
    </xf>
    <xf numFmtId="0" fontId="0" fillId="0" borderId="0" xfId="0" applyBorder="1" applyAlignment="1">
      <alignment horizontal="left"/>
    </xf>
    <xf numFmtId="0" fontId="0" fillId="0" borderId="0" xfId="0" applyBorder="1" applyAlignment="1">
      <alignment/>
    </xf>
    <xf numFmtId="0" fontId="53" fillId="33" borderId="19" xfId="0" applyFont="1" applyFill="1" applyBorder="1" applyAlignment="1">
      <alignment/>
    </xf>
    <xf numFmtId="0" fontId="0" fillId="33" borderId="18" xfId="0" applyFill="1" applyBorder="1" applyAlignment="1">
      <alignment/>
    </xf>
    <xf numFmtId="0" fontId="53" fillId="33" borderId="16" xfId="0" applyFont="1" applyFill="1" applyBorder="1" applyAlignment="1">
      <alignment/>
    </xf>
    <xf numFmtId="0" fontId="53" fillId="33" borderId="20" xfId="0" applyFont="1" applyFill="1" applyBorder="1" applyAlignment="1">
      <alignment/>
    </xf>
    <xf numFmtId="0" fontId="53" fillId="0" borderId="0" xfId="0" applyFont="1" applyBorder="1" applyAlignment="1">
      <alignment horizontal="left"/>
    </xf>
    <xf numFmtId="0" fontId="54" fillId="0" borderId="0" xfId="0" applyFont="1" applyAlignment="1">
      <alignment/>
    </xf>
    <xf numFmtId="0" fontId="54" fillId="33" borderId="19" xfId="0" applyFont="1" applyFill="1" applyBorder="1" applyAlignment="1">
      <alignment horizontal="center"/>
    </xf>
    <xf numFmtId="0" fontId="54" fillId="33" borderId="18" xfId="0" applyFont="1" applyFill="1" applyBorder="1" applyAlignment="1">
      <alignment horizontal="center"/>
    </xf>
    <xf numFmtId="0" fontId="54" fillId="33" borderId="16" xfId="0" applyFont="1" applyFill="1" applyBorder="1" applyAlignment="1">
      <alignment horizontal="center"/>
    </xf>
    <xf numFmtId="0" fontId="54" fillId="33" borderId="20" xfId="0" applyFont="1" applyFill="1" applyBorder="1" applyAlignment="1">
      <alignment horizontal="center"/>
    </xf>
    <xf numFmtId="0" fontId="0" fillId="0" borderId="12" xfId="0" applyFill="1" applyBorder="1" applyAlignment="1">
      <alignment/>
    </xf>
    <xf numFmtId="9" fontId="0" fillId="0" borderId="21" xfId="0" applyNumberFormat="1" applyBorder="1" applyAlignment="1">
      <alignment/>
    </xf>
    <xf numFmtId="9" fontId="0" fillId="0" borderId="22" xfId="0" applyNumberFormat="1" applyBorder="1" applyAlignment="1">
      <alignment/>
    </xf>
    <xf numFmtId="9" fontId="0" fillId="0" borderId="23" xfId="0" applyNumberFormat="1" applyBorder="1" applyAlignment="1">
      <alignment/>
    </xf>
    <xf numFmtId="0" fontId="0" fillId="0" borderId="11" xfId="0" applyFill="1" applyBorder="1" applyAlignment="1">
      <alignment/>
    </xf>
    <xf numFmtId="9" fontId="0" fillId="0" borderId="11" xfId="0" applyNumberFormat="1" applyBorder="1" applyAlignment="1">
      <alignment horizontal="left"/>
    </xf>
    <xf numFmtId="0" fontId="53" fillId="0" borderId="24" xfId="0" applyFont="1" applyBorder="1" applyAlignment="1">
      <alignment horizontal="left"/>
    </xf>
    <xf numFmtId="0" fontId="0" fillId="0" borderId="10" xfId="0" applyBorder="1" applyAlignment="1">
      <alignment/>
    </xf>
    <xf numFmtId="0" fontId="0" fillId="0" borderId="13" xfId="0" applyFill="1" applyBorder="1" applyAlignment="1">
      <alignment/>
    </xf>
    <xf numFmtId="0" fontId="0" fillId="0" borderId="14" xfId="0" applyBorder="1" applyAlignment="1">
      <alignment/>
    </xf>
    <xf numFmtId="9" fontId="0" fillId="0" borderId="22" xfId="59" applyFont="1" applyBorder="1" applyAlignment="1">
      <alignment/>
    </xf>
    <xf numFmtId="0" fontId="0" fillId="33" borderId="19" xfId="0" applyFill="1" applyBorder="1" applyAlignment="1">
      <alignment horizontal="center"/>
    </xf>
    <xf numFmtId="0" fontId="0" fillId="33" borderId="18" xfId="0" applyFill="1" applyBorder="1" applyAlignment="1">
      <alignment horizontal="center"/>
    </xf>
    <xf numFmtId="0" fontId="0" fillId="33" borderId="16" xfId="0" applyFill="1" applyBorder="1" applyAlignment="1">
      <alignment horizontal="center"/>
    </xf>
    <xf numFmtId="0" fontId="0" fillId="33" borderId="20" xfId="0" applyFill="1" applyBorder="1" applyAlignment="1">
      <alignment horizontal="center"/>
    </xf>
    <xf numFmtId="0" fontId="0" fillId="0" borderId="12" xfId="0" applyFont="1" applyFill="1" applyBorder="1" applyAlignment="1">
      <alignment/>
    </xf>
    <xf numFmtId="0" fontId="56" fillId="0" borderId="13" xfId="0" applyFont="1" applyBorder="1" applyAlignment="1">
      <alignment/>
    </xf>
    <xf numFmtId="0" fontId="56" fillId="0" borderId="16" xfId="0" applyFont="1" applyBorder="1" applyAlignment="1">
      <alignment/>
    </xf>
    <xf numFmtId="0" fontId="0" fillId="0" borderId="0" xfId="0" applyFill="1" applyBorder="1" applyAlignment="1">
      <alignment/>
    </xf>
    <xf numFmtId="0" fontId="0" fillId="0" borderId="10" xfId="0" applyBorder="1" applyAlignment="1">
      <alignment wrapText="1"/>
    </xf>
    <xf numFmtId="0" fontId="0" fillId="0" borderId="10" xfId="0" applyBorder="1" applyAlignment="1">
      <alignment wrapText="1"/>
    </xf>
    <xf numFmtId="9" fontId="0" fillId="0" borderId="17" xfId="0" applyNumberFormat="1" applyBorder="1" applyAlignment="1">
      <alignment horizontal="left"/>
    </xf>
    <xf numFmtId="0" fontId="0" fillId="33" borderId="19" xfId="0" applyFill="1" applyBorder="1" applyAlignment="1">
      <alignment/>
    </xf>
    <xf numFmtId="0" fontId="0" fillId="33" borderId="25" xfId="0" applyFill="1" applyBorder="1" applyAlignment="1">
      <alignment/>
    </xf>
    <xf numFmtId="0" fontId="0" fillId="33" borderId="16" xfId="0" applyFill="1" applyBorder="1" applyAlignment="1">
      <alignment/>
    </xf>
    <xf numFmtId="0" fontId="0" fillId="33" borderId="26" xfId="0" applyFill="1" applyBorder="1" applyAlignment="1">
      <alignment/>
    </xf>
    <xf numFmtId="0" fontId="0" fillId="0" borderId="0" xfId="0" applyFill="1" applyAlignment="1">
      <alignment/>
    </xf>
    <xf numFmtId="0" fontId="0" fillId="0" borderId="20" xfId="0" applyBorder="1" applyAlignment="1">
      <alignment/>
    </xf>
    <xf numFmtId="0" fontId="0" fillId="0" borderId="26" xfId="0" applyBorder="1" applyAlignment="1">
      <alignment/>
    </xf>
    <xf numFmtId="0" fontId="0" fillId="0" borderId="21" xfId="0" applyNumberFormat="1" applyBorder="1" applyAlignment="1">
      <alignment horizontal="right" vertical="justify"/>
    </xf>
    <xf numFmtId="0" fontId="0" fillId="0" borderId="27" xfId="0" applyNumberFormat="1" applyBorder="1" applyAlignment="1">
      <alignment horizontal="right" vertical="justify"/>
    </xf>
    <xf numFmtId="0" fontId="0" fillId="0" borderId="28" xfId="0" applyNumberFormat="1" applyBorder="1" applyAlignment="1">
      <alignment horizontal="right" vertical="justify"/>
    </xf>
    <xf numFmtId="0" fontId="0" fillId="0" borderId="29" xfId="0" applyNumberFormat="1" applyBorder="1" applyAlignment="1">
      <alignment horizontal="right" vertical="justify"/>
    </xf>
    <xf numFmtId="166" fontId="0" fillId="0" borderId="10" xfId="0" applyNumberFormat="1" applyBorder="1" applyAlignment="1">
      <alignment horizontal="right" vertical="justify"/>
    </xf>
    <xf numFmtId="10" fontId="0" fillId="0" borderId="21" xfId="59" applyNumberFormat="1" applyFont="1" applyBorder="1" applyAlignment="1">
      <alignment horizontal="right" vertical="justify"/>
    </xf>
    <xf numFmtId="10" fontId="0" fillId="0" borderId="22" xfId="59" applyNumberFormat="1" applyFont="1" applyBorder="1" applyAlignment="1">
      <alignment horizontal="right" vertical="justify"/>
    </xf>
    <xf numFmtId="10" fontId="0" fillId="0" borderId="23" xfId="59" applyNumberFormat="1" applyFont="1" applyBorder="1" applyAlignment="1">
      <alignment horizontal="right" vertical="justify"/>
    </xf>
    <xf numFmtId="10" fontId="0" fillId="0" borderId="30" xfId="59" applyNumberFormat="1" applyFont="1" applyBorder="1" applyAlignment="1">
      <alignment horizontal="right" vertical="justify"/>
    </xf>
    <xf numFmtId="10" fontId="0" fillId="0" borderId="31" xfId="59" applyNumberFormat="1" applyFont="1" applyBorder="1" applyAlignment="1">
      <alignment horizontal="right" vertical="justify"/>
    </xf>
    <xf numFmtId="10" fontId="0" fillId="0" borderId="29" xfId="59" applyNumberFormat="1" applyFont="1" applyBorder="1" applyAlignment="1">
      <alignment horizontal="right" vertical="justify"/>
    </xf>
    <xf numFmtId="0" fontId="0" fillId="0" borderId="21" xfId="0" applyBorder="1" applyAlignment="1">
      <alignment horizontal="right" vertical="justify"/>
    </xf>
    <xf numFmtId="0" fontId="0" fillId="0" borderId="22" xfId="0" applyBorder="1" applyAlignment="1">
      <alignment horizontal="right" vertical="justify"/>
    </xf>
    <xf numFmtId="0" fontId="0" fillId="0" borderId="31" xfId="0" applyBorder="1" applyAlignment="1">
      <alignment horizontal="right" vertical="justify"/>
    </xf>
    <xf numFmtId="0" fontId="0" fillId="0" borderId="29" xfId="0" applyBorder="1" applyAlignment="1">
      <alignment horizontal="right" vertical="justify"/>
    </xf>
    <xf numFmtId="0" fontId="0" fillId="0" borderId="23" xfId="0" applyBorder="1" applyAlignment="1">
      <alignment horizontal="right" vertical="justify"/>
    </xf>
    <xf numFmtId="0" fontId="0" fillId="0" borderId="30" xfId="0" applyBorder="1" applyAlignment="1">
      <alignment horizontal="right" vertical="justify"/>
    </xf>
    <xf numFmtId="10" fontId="0" fillId="0" borderId="12" xfId="59" applyNumberFormat="1" applyFont="1" applyBorder="1" applyAlignment="1">
      <alignment horizontal="right" vertical="justify"/>
    </xf>
    <xf numFmtId="10" fontId="0" fillId="0" borderId="10" xfId="59" applyNumberFormat="1" applyFont="1" applyBorder="1" applyAlignment="1">
      <alignment horizontal="right" vertical="justify"/>
    </xf>
    <xf numFmtId="10" fontId="0" fillId="0" borderId="27" xfId="59" applyNumberFormat="1" applyFont="1" applyBorder="1" applyAlignment="1">
      <alignment horizontal="right" vertical="justify"/>
    </xf>
    <xf numFmtId="10" fontId="0" fillId="0" borderId="28" xfId="59" applyNumberFormat="1" applyFont="1" applyBorder="1" applyAlignment="1">
      <alignment horizontal="right" vertical="justify"/>
    </xf>
    <xf numFmtId="0" fontId="0" fillId="0" borderId="32" xfId="0" applyBorder="1" applyAlignment="1">
      <alignment horizontal="right" vertical="justify"/>
    </xf>
    <xf numFmtId="0" fontId="0" fillId="0" borderId="33" xfId="0" applyBorder="1" applyAlignment="1">
      <alignment horizontal="right" vertical="justify"/>
    </xf>
    <xf numFmtId="0" fontId="0" fillId="0" borderId="29" xfId="0" applyNumberFormat="1" applyBorder="1" applyAlignment="1">
      <alignment horizontal="center"/>
    </xf>
    <xf numFmtId="1" fontId="0" fillId="0" borderId="21" xfId="0" applyNumberFormat="1" applyBorder="1" applyAlignment="1">
      <alignment horizontal="right" vertical="justify"/>
    </xf>
    <xf numFmtId="1" fontId="0" fillId="0" borderId="23" xfId="0" applyNumberFormat="1" applyBorder="1" applyAlignment="1">
      <alignment horizontal="right" vertical="justify"/>
    </xf>
    <xf numFmtId="1" fontId="0" fillId="0" borderId="30" xfId="0" applyNumberFormat="1" applyBorder="1" applyAlignment="1">
      <alignment horizontal="right" vertical="justify"/>
    </xf>
    <xf numFmtId="1" fontId="0" fillId="0" borderId="29" xfId="0" applyNumberFormat="1" applyBorder="1" applyAlignment="1">
      <alignment horizontal="right" vertical="justify"/>
    </xf>
    <xf numFmtId="166" fontId="0" fillId="0" borderId="21" xfId="0" applyNumberFormat="1" applyFont="1" applyFill="1" applyBorder="1" applyAlignment="1">
      <alignment horizontal="right" vertical="justify"/>
    </xf>
    <xf numFmtId="0" fontId="0" fillId="0" borderId="22" xfId="0" applyFill="1" applyBorder="1" applyAlignment="1">
      <alignment horizontal="right" vertical="justify"/>
    </xf>
    <xf numFmtId="9" fontId="0" fillId="0" borderId="22" xfId="59" applyFont="1" applyFill="1" applyBorder="1" applyAlignment="1">
      <alignment horizontal="right" vertical="justify"/>
    </xf>
    <xf numFmtId="9" fontId="0" fillId="0" borderId="31" xfId="59" applyFont="1" applyFill="1" applyBorder="1" applyAlignment="1">
      <alignment horizontal="right" vertical="justify"/>
    </xf>
    <xf numFmtId="166" fontId="53" fillId="0" borderId="29" xfId="0" applyNumberFormat="1" applyFont="1" applyFill="1" applyBorder="1" applyAlignment="1">
      <alignment horizontal="right" vertical="justify"/>
    </xf>
    <xf numFmtId="0" fontId="0" fillId="0" borderId="22" xfId="0" applyBorder="1" applyAlignment="1">
      <alignment horizontal="right" vertical="justify" wrapText="1"/>
    </xf>
    <xf numFmtId="0" fontId="0" fillId="0" borderId="10" xfId="0" applyBorder="1" applyAlignment="1">
      <alignment horizontal="right" vertical="justify"/>
    </xf>
    <xf numFmtId="10" fontId="0" fillId="0" borderId="34" xfId="59" applyNumberFormat="1" applyFont="1" applyBorder="1" applyAlignment="1">
      <alignment horizontal="right" vertical="justify"/>
    </xf>
    <xf numFmtId="0" fontId="0" fillId="0" borderId="34" xfId="0" applyBorder="1" applyAlignment="1">
      <alignment horizontal="right" vertical="justify"/>
    </xf>
    <xf numFmtId="0" fontId="0" fillId="0" borderId="31" xfId="59" applyNumberFormat="1" applyFont="1" applyBorder="1" applyAlignment="1">
      <alignment horizontal="right" vertical="justify"/>
    </xf>
    <xf numFmtId="10" fontId="0" fillId="0" borderId="31" xfId="0" applyNumberFormat="1" applyBorder="1" applyAlignment="1">
      <alignment horizontal="right" vertical="justify"/>
    </xf>
    <xf numFmtId="0" fontId="0" fillId="0" borderId="31" xfId="0" applyNumberFormat="1" applyBorder="1" applyAlignment="1">
      <alignment horizontal="right" vertical="justify"/>
    </xf>
    <xf numFmtId="1" fontId="0" fillId="0" borderId="22" xfId="0" applyNumberFormat="1" applyBorder="1" applyAlignment="1">
      <alignment horizontal="right" vertical="justify"/>
    </xf>
    <xf numFmtId="1" fontId="0" fillId="0" borderId="31" xfId="0" applyNumberFormat="1" applyBorder="1" applyAlignment="1">
      <alignment horizontal="right" vertical="justify"/>
    </xf>
    <xf numFmtId="10" fontId="0" fillId="0" borderId="22" xfId="59" applyNumberFormat="1" applyFont="1" applyFill="1" applyBorder="1" applyAlignment="1">
      <alignment horizontal="right" vertical="justify"/>
    </xf>
    <xf numFmtId="10" fontId="0" fillId="0" borderId="31" xfId="59" applyNumberFormat="1" applyFont="1" applyFill="1" applyBorder="1" applyAlignment="1">
      <alignment horizontal="right" vertical="justify"/>
    </xf>
    <xf numFmtId="10" fontId="0" fillId="0" borderId="32" xfId="59" applyNumberFormat="1" applyFont="1" applyBorder="1" applyAlignment="1">
      <alignment horizontal="right" vertical="justify"/>
    </xf>
    <xf numFmtId="10" fontId="0" fillId="0" borderId="33" xfId="59" applyNumberFormat="1" applyFont="1" applyBorder="1" applyAlignment="1">
      <alignment horizontal="right" vertical="justify"/>
    </xf>
    <xf numFmtId="0" fontId="0" fillId="0" borderId="31" xfId="0" applyFill="1" applyBorder="1" applyAlignment="1">
      <alignment horizontal="right" vertical="justify"/>
    </xf>
    <xf numFmtId="0" fontId="0" fillId="0" borderId="29" xfId="59" applyNumberFormat="1" applyFont="1" applyBorder="1" applyAlignment="1">
      <alignment horizontal="right" vertical="justify"/>
    </xf>
    <xf numFmtId="1" fontId="0" fillId="0" borderId="10" xfId="0" applyNumberFormat="1" applyBorder="1" applyAlignment="1">
      <alignment horizontal="right" vertical="justify"/>
    </xf>
    <xf numFmtId="166" fontId="0" fillId="0" borderId="21" xfId="0" applyNumberFormat="1" applyFill="1" applyBorder="1" applyAlignment="1">
      <alignment horizontal="right" vertical="justify"/>
    </xf>
    <xf numFmtId="166" fontId="0" fillId="0" borderId="31" xfId="0" applyNumberFormat="1" applyBorder="1" applyAlignment="1">
      <alignment horizontal="right" vertical="justify"/>
    </xf>
    <xf numFmtId="9" fontId="0" fillId="0" borderId="23" xfId="59" applyFont="1" applyFill="1" applyBorder="1" applyAlignment="1">
      <alignment horizontal="right" vertical="justify"/>
    </xf>
    <xf numFmtId="9" fontId="0" fillId="0" borderId="30" xfId="59" applyFont="1" applyFill="1" applyBorder="1" applyAlignment="1">
      <alignment horizontal="right" vertical="justify"/>
    </xf>
    <xf numFmtId="0" fontId="0" fillId="0" borderId="30" xfId="0" applyBorder="1" applyAlignment="1">
      <alignment horizontal="center" vertical="justify"/>
    </xf>
    <xf numFmtId="0" fontId="0" fillId="0" borderId="21" xfId="0" applyBorder="1" applyAlignment="1">
      <alignment horizontal="center" vertical="justify"/>
    </xf>
    <xf numFmtId="0" fontId="0" fillId="0" borderId="29" xfId="0" applyBorder="1" applyAlignment="1">
      <alignment horizontal="center" vertical="justify"/>
    </xf>
    <xf numFmtId="0" fontId="0" fillId="0" borderId="22" xfId="0" applyBorder="1" applyAlignment="1">
      <alignment horizontal="center" vertical="justify"/>
    </xf>
    <xf numFmtId="0" fontId="0" fillId="0" borderId="31" xfId="0" applyBorder="1" applyAlignment="1">
      <alignment horizontal="center" vertical="justify"/>
    </xf>
    <xf numFmtId="0" fontId="0" fillId="0" borderId="23" xfId="0" applyBorder="1" applyAlignment="1">
      <alignment horizontal="center" vertical="justify"/>
    </xf>
    <xf numFmtId="0" fontId="0" fillId="0" borderId="10" xfId="0" applyBorder="1" applyAlignment="1">
      <alignment horizontal="center" vertical="justify"/>
    </xf>
    <xf numFmtId="0" fontId="0" fillId="0" borderId="22" xfId="0" applyFill="1" applyBorder="1" applyAlignment="1">
      <alignment horizontal="center" vertical="justify"/>
    </xf>
    <xf numFmtId="0" fontId="0" fillId="0" borderId="31" xfId="0" applyFont="1" applyFill="1" applyBorder="1" applyAlignment="1">
      <alignment horizontal="center" vertical="justify"/>
    </xf>
    <xf numFmtId="9" fontId="0" fillId="0" borderId="22" xfId="59" applyFont="1" applyFill="1" applyBorder="1" applyAlignment="1">
      <alignment horizontal="center" vertical="justify"/>
    </xf>
    <xf numFmtId="9" fontId="0" fillId="0" borderId="31" xfId="59" applyFont="1" applyFill="1" applyBorder="1" applyAlignment="1">
      <alignment horizontal="center" vertical="justify"/>
    </xf>
    <xf numFmtId="10" fontId="0" fillId="0" borderId="22" xfId="59" applyNumberFormat="1" applyFont="1" applyFill="1" applyBorder="1" applyAlignment="1">
      <alignment horizontal="center" vertical="justify"/>
    </xf>
    <xf numFmtId="10" fontId="0" fillId="0" borderId="31" xfId="59" applyNumberFormat="1" applyFont="1" applyFill="1" applyBorder="1" applyAlignment="1">
      <alignment horizontal="center" vertical="justify"/>
    </xf>
    <xf numFmtId="0" fontId="0" fillId="0" borderId="21" xfId="0" applyFill="1" applyBorder="1" applyAlignment="1">
      <alignment horizontal="center" vertical="justify"/>
    </xf>
    <xf numFmtId="0" fontId="0" fillId="0" borderId="29" xfId="0" applyFill="1" applyBorder="1" applyAlignment="1">
      <alignment horizontal="center" vertical="justify"/>
    </xf>
    <xf numFmtId="0" fontId="0" fillId="0" borderId="31" xfId="0" applyFill="1" applyBorder="1" applyAlignment="1">
      <alignment horizontal="center" vertical="justify"/>
    </xf>
    <xf numFmtId="0" fontId="0" fillId="34" borderId="21" xfId="0" applyFill="1" applyBorder="1" applyAlignment="1">
      <alignment horizontal="center" vertical="justify"/>
    </xf>
    <xf numFmtId="0" fontId="0" fillId="35" borderId="0" xfId="0" applyFill="1" applyAlignment="1">
      <alignment/>
    </xf>
    <xf numFmtId="0" fontId="54" fillId="0" borderId="0" xfId="0" applyFont="1" applyFill="1" applyAlignment="1">
      <alignment/>
    </xf>
    <xf numFmtId="0" fontId="0" fillId="0" borderId="0" xfId="0" applyFont="1" applyFill="1" applyAlignment="1">
      <alignment/>
    </xf>
    <xf numFmtId="0" fontId="0" fillId="0" borderId="19" xfId="0" applyBorder="1" applyAlignment="1">
      <alignment/>
    </xf>
    <xf numFmtId="0" fontId="0" fillId="0" borderId="35" xfId="0" applyBorder="1" applyAlignment="1">
      <alignment/>
    </xf>
    <xf numFmtId="0" fontId="0" fillId="34" borderId="36" xfId="0" applyFill="1" applyBorder="1" applyAlignment="1">
      <alignment horizontal="center" vertical="justify"/>
    </xf>
    <xf numFmtId="0" fontId="0" fillId="0" borderId="37" xfId="0" applyNumberFormat="1" applyBorder="1" applyAlignment="1">
      <alignment horizontal="right" vertical="justify"/>
    </xf>
    <xf numFmtId="0" fontId="0" fillId="0" borderId="38" xfId="0" applyBorder="1" applyAlignment="1">
      <alignment/>
    </xf>
    <xf numFmtId="0" fontId="0" fillId="34" borderId="10" xfId="0" applyFill="1" applyBorder="1" applyAlignment="1">
      <alignment horizontal="center" vertical="justify"/>
    </xf>
    <xf numFmtId="0" fontId="0" fillId="0" borderId="37" xfId="0" applyBorder="1" applyAlignment="1">
      <alignment horizontal="right" vertical="justify"/>
    </xf>
    <xf numFmtId="0" fontId="0" fillId="34" borderId="22" xfId="0" applyFill="1" applyBorder="1" applyAlignment="1">
      <alignment horizontal="center" vertical="justify"/>
    </xf>
    <xf numFmtId="0" fontId="0" fillId="0" borderId="31" xfId="59" applyNumberFormat="1" applyFont="1" applyFill="1" applyBorder="1" applyAlignment="1">
      <alignment horizontal="right" vertical="justify"/>
    </xf>
    <xf numFmtId="0" fontId="53" fillId="0" borderId="19" xfId="0" applyFont="1" applyBorder="1" applyAlignment="1">
      <alignment horizontal="left"/>
    </xf>
    <xf numFmtId="0" fontId="0" fillId="0" borderId="35" xfId="0" applyBorder="1" applyAlignment="1">
      <alignment horizontal="left"/>
    </xf>
    <xf numFmtId="0" fontId="0" fillId="0" borderId="36" xfId="0" applyBorder="1" applyAlignment="1">
      <alignment horizontal="right" vertical="justify"/>
    </xf>
    <xf numFmtId="0" fontId="0" fillId="0" borderId="17" xfId="0" applyBorder="1" applyAlignment="1">
      <alignment/>
    </xf>
    <xf numFmtId="0" fontId="0" fillId="0" borderId="39" xfId="0" applyFill="1" applyBorder="1" applyAlignment="1">
      <alignment/>
    </xf>
    <xf numFmtId="0" fontId="0" fillId="0" borderId="24" xfId="0" applyFill="1" applyBorder="1" applyAlignment="1">
      <alignment/>
    </xf>
    <xf numFmtId="0" fontId="0" fillId="0" borderId="0" xfId="0" applyAlignment="1">
      <alignment vertical="top"/>
    </xf>
    <xf numFmtId="0" fontId="53" fillId="0" borderId="13" xfId="0" applyFont="1" applyBorder="1" applyAlignment="1">
      <alignment horizontal="left" vertical="top"/>
    </xf>
    <xf numFmtId="9" fontId="0" fillId="0" borderId="12" xfId="0" applyNumberFormat="1" applyBorder="1" applyAlignment="1">
      <alignment horizontal="left" vertical="top"/>
    </xf>
    <xf numFmtId="0" fontId="0" fillId="0" borderId="29" xfId="0" applyBorder="1" applyAlignment="1">
      <alignment vertical="top" wrapText="1"/>
    </xf>
    <xf numFmtId="9" fontId="0" fillId="0" borderId="17" xfId="0" applyNumberFormat="1" applyBorder="1" applyAlignment="1">
      <alignment horizontal="left" vertical="top"/>
    </xf>
    <xf numFmtId="0" fontId="0" fillId="0" borderId="12" xfId="0" applyFill="1" applyBorder="1" applyAlignment="1">
      <alignment vertical="top"/>
    </xf>
    <xf numFmtId="0" fontId="0" fillId="0" borderId="40" xfId="0" applyFill="1" applyBorder="1" applyAlignment="1">
      <alignment vertical="top"/>
    </xf>
    <xf numFmtId="0" fontId="0" fillId="0" borderId="15" xfId="0" applyBorder="1" applyAlignment="1">
      <alignment vertical="top" wrapText="1"/>
    </xf>
    <xf numFmtId="0" fontId="0" fillId="0" borderId="12" xfId="0" applyBorder="1" applyAlignment="1">
      <alignment horizontal="left" vertical="top"/>
    </xf>
    <xf numFmtId="0" fontId="54" fillId="0" borderId="13" xfId="0" applyFont="1" applyBorder="1" applyAlignment="1">
      <alignment horizontal="left" vertical="top"/>
    </xf>
    <xf numFmtId="0" fontId="0" fillId="0" borderId="29" xfId="0" applyBorder="1" applyAlignment="1">
      <alignment vertical="top"/>
    </xf>
    <xf numFmtId="0" fontId="2" fillId="0" borderId="29" xfId="0" applyFont="1" applyBorder="1" applyAlignment="1">
      <alignment vertical="top" wrapText="1"/>
    </xf>
    <xf numFmtId="0" fontId="53" fillId="0" borderId="41" xfId="0" applyFont="1" applyBorder="1" applyAlignment="1">
      <alignment horizontal="left" vertical="top"/>
    </xf>
    <xf numFmtId="0" fontId="0" fillId="0" borderId="14" xfId="0" applyBorder="1" applyAlignment="1">
      <alignment horizontal="left" vertical="top"/>
    </xf>
    <xf numFmtId="0" fontId="0" fillId="0" borderId="33" xfId="0" applyBorder="1" applyAlignment="1">
      <alignment vertical="top"/>
    </xf>
    <xf numFmtId="0" fontId="0" fillId="0" borderId="13" xfId="0" applyBorder="1" applyAlignment="1">
      <alignment vertical="top"/>
    </xf>
    <xf numFmtId="0" fontId="0" fillId="0" borderId="13" xfId="0" applyBorder="1" applyAlignment="1">
      <alignment vertical="top" wrapText="1"/>
    </xf>
    <xf numFmtId="0" fontId="0" fillId="0" borderId="10" xfId="0" applyBorder="1" applyAlignment="1">
      <alignment vertical="top"/>
    </xf>
    <xf numFmtId="0" fontId="0" fillId="0" borderId="31" xfId="0" applyBorder="1" applyAlignment="1">
      <alignment vertical="top" wrapText="1"/>
    </xf>
    <xf numFmtId="0" fontId="0" fillId="0" borderId="34" xfId="0" applyBorder="1" applyAlignment="1">
      <alignment vertical="top" wrapText="1"/>
    </xf>
    <xf numFmtId="0" fontId="0" fillId="0" borderId="11" xfId="0" applyFill="1" applyBorder="1" applyAlignment="1">
      <alignment vertical="top"/>
    </xf>
    <xf numFmtId="0" fontId="0" fillId="0" borderId="3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0" xfId="0" applyBorder="1" applyAlignment="1">
      <alignment vertical="top" wrapText="1"/>
    </xf>
    <xf numFmtId="0" fontId="2" fillId="0" borderId="31" xfId="0" applyFont="1" applyBorder="1" applyAlignment="1">
      <alignment vertical="top" wrapText="1"/>
    </xf>
    <xf numFmtId="0" fontId="0" fillId="0" borderId="13" xfId="0" applyBorder="1" applyAlignment="1" applyProtection="1">
      <alignment vertical="top" wrapText="1"/>
      <protection locked="0"/>
    </xf>
    <xf numFmtId="0" fontId="0" fillId="0" borderId="11" xfId="0" applyBorder="1" applyAlignment="1" applyProtection="1">
      <alignment vertical="top" wrapText="1"/>
      <protection locked="0"/>
    </xf>
    <xf numFmtId="0" fontId="2" fillId="0" borderId="30" xfId="0" applyFont="1" applyBorder="1" applyAlignment="1" applyProtection="1">
      <alignment vertical="top" wrapText="1"/>
      <protection locked="0"/>
    </xf>
    <xf numFmtId="0" fontId="0" fillId="0" borderId="0" xfId="0" applyAlignment="1" applyProtection="1">
      <alignment vertical="top"/>
      <protection locked="0"/>
    </xf>
    <xf numFmtId="0" fontId="2" fillId="0" borderId="30" xfId="0" applyFont="1" applyBorder="1" applyAlignment="1">
      <alignment vertical="top" wrapText="1"/>
    </xf>
    <xf numFmtId="0" fontId="53" fillId="0" borderId="13" xfId="0" applyFont="1" applyFill="1" applyBorder="1" applyAlignment="1">
      <alignment vertical="top" wrapText="1"/>
    </xf>
    <xf numFmtId="0" fontId="0" fillId="0" borderId="10" xfId="0" applyFill="1" applyBorder="1" applyAlignment="1">
      <alignment vertical="top" wrapText="1"/>
    </xf>
    <xf numFmtId="0" fontId="2" fillId="0" borderId="31" xfId="0" applyFont="1" applyFill="1" applyBorder="1" applyAlignment="1">
      <alignment vertical="top" wrapText="1"/>
    </xf>
    <xf numFmtId="0" fontId="0" fillId="0" borderId="13" xfId="0" applyFill="1" applyBorder="1" applyAlignment="1">
      <alignment vertical="top" wrapText="1"/>
    </xf>
    <xf numFmtId="0" fontId="0" fillId="0" borderId="10" xfId="0" applyFill="1" applyBorder="1" applyAlignment="1">
      <alignment vertical="top"/>
    </xf>
    <xf numFmtId="0" fontId="2" fillId="0" borderId="10" xfId="0" applyFont="1" applyFill="1" applyBorder="1" applyAlignment="1" applyProtection="1">
      <alignment vertical="top" wrapText="1"/>
      <protection locked="0"/>
    </xf>
    <xf numFmtId="0" fontId="2" fillId="0" borderId="31" xfId="0" applyFont="1" applyFill="1" applyBorder="1" applyAlignment="1" applyProtection="1">
      <alignment vertical="top" wrapText="1"/>
      <protection locked="0"/>
    </xf>
    <xf numFmtId="0" fontId="2" fillId="0" borderId="10" xfId="0" applyFont="1" applyBorder="1" applyAlignment="1">
      <alignment vertical="top" wrapText="1"/>
    </xf>
    <xf numFmtId="0" fontId="2" fillId="0" borderId="11" xfId="0" applyFont="1" applyBorder="1" applyAlignment="1">
      <alignment vertical="top" wrapText="1"/>
    </xf>
    <xf numFmtId="0" fontId="53" fillId="0" borderId="16" xfId="0" applyFont="1" applyFill="1" applyBorder="1" applyAlignment="1">
      <alignment vertical="top" wrapText="1"/>
    </xf>
    <xf numFmtId="0" fontId="2" fillId="0" borderId="10" xfId="0" applyFont="1" applyBorder="1" applyAlignment="1" applyProtection="1">
      <alignment vertical="top" wrapText="1"/>
      <protection locked="0"/>
    </xf>
    <xf numFmtId="0" fontId="2" fillId="0" borderId="31" xfId="0" applyFont="1" applyBorder="1" applyAlignment="1" applyProtection="1">
      <alignment vertical="top" wrapText="1"/>
      <protection locked="0"/>
    </xf>
    <xf numFmtId="0" fontId="0" fillId="0" borderId="13" xfId="0" applyBorder="1" applyAlignment="1" applyProtection="1">
      <alignment vertical="top" wrapText="1"/>
      <protection/>
    </xf>
    <xf numFmtId="0" fontId="2" fillId="0" borderId="10" xfId="0" applyFont="1" applyBorder="1" applyAlignment="1" applyProtection="1">
      <alignment vertical="top" wrapText="1"/>
      <protection/>
    </xf>
    <xf numFmtId="0" fontId="2" fillId="0" borderId="31" xfId="0" applyFont="1" applyBorder="1" applyAlignment="1" applyProtection="1">
      <alignment vertical="top" wrapText="1"/>
      <protection/>
    </xf>
    <xf numFmtId="0" fontId="0" fillId="0" borderId="0" xfId="0" applyAlignment="1" applyProtection="1">
      <alignment vertical="top"/>
      <protection/>
    </xf>
    <xf numFmtId="0" fontId="0" fillId="0" borderId="39" xfId="0" applyBorder="1" applyAlignment="1">
      <alignment vertical="top" wrapText="1"/>
    </xf>
    <xf numFmtId="0" fontId="2" fillId="0" borderId="13" xfId="0" applyFont="1" applyBorder="1" applyAlignment="1" applyProtection="1">
      <alignment vertical="top" wrapText="1"/>
      <protection locked="0"/>
    </xf>
    <xf numFmtId="0" fontId="2" fillId="0" borderId="13" xfId="0" applyFont="1" applyBorder="1" applyAlignment="1">
      <alignment vertical="top" wrapText="1"/>
    </xf>
    <xf numFmtId="0" fontId="2" fillId="0" borderId="10" xfId="0" applyFont="1" applyFill="1" applyBorder="1" applyAlignment="1">
      <alignment vertical="top" wrapText="1"/>
    </xf>
    <xf numFmtId="0" fontId="2" fillId="0" borderId="12" xfId="0" applyFont="1" applyBorder="1" applyAlignment="1" applyProtection="1">
      <alignment vertical="top" wrapText="1"/>
      <protection locked="0"/>
    </xf>
    <xf numFmtId="0" fontId="2" fillId="0" borderId="29" xfId="0" applyFont="1" applyBorder="1" applyAlignment="1" applyProtection="1">
      <alignment vertical="top" wrapText="1"/>
      <protection/>
    </xf>
    <xf numFmtId="0" fontId="2" fillId="0" borderId="24" xfId="0" applyFont="1" applyBorder="1" applyAlignment="1" applyProtection="1">
      <alignment vertical="top" wrapText="1"/>
      <protection locked="0"/>
    </xf>
    <xf numFmtId="0" fontId="2" fillId="0" borderId="14" xfId="0" applyFont="1" applyBorder="1" applyAlignment="1" applyProtection="1">
      <alignment vertical="top" wrapText="1"/>
      <protection locked="0"/>
    </xf>
    <xf numFmtId="0" fontId="2" fillId="0" borderId="33" xfId="0" applyFont="1" applyBorder="1" applyAlignment="1" applyProtection="1">
      <alignment vertical="top" wrapText="1"/>
      <protection/>
    </xf>
    <xf numFmtId="0" fontId="9" fillId="36" borderId="42" xfId="0" applyFont="1" applyFill="1" applyBorder="1" applyAlignment="1">
      <alignment vertical="top"/>
    </xf>
    <xf numFmtId="0" fontId="9" fillId="36" borderId="43" xfId="0" applyFont="1" applyFill="1" applyBorder="1" applyAlignment="1">
      <alignment vertical="top"/>
    </xf>
    <xf numFmtId="0" fontId="9" fillId="36" borderId="44" xfId="0" applyFont="1" applyFill="1" applyBorder="1" applyAlignment="1">
      <alignment vertical="top"/>
    </xf>
    <xf numFmtId="0" fontId="2" fillId="0" borderId="12" xfId="0" applyFont="1" applyBorder="1" applyAlignment="1" applyProtection="1">
      <alignment vertical="top"/>
      <protection locked="0"/>
    </xf>
    <xf numFmtId="0" fontId="2" fillId="0" borderId="29" xfId="0" applyFont="1" applyBorder="1" applyAlignment="1" applyProtection="1">
      <alignment vertical="top" wrapText="1"/>
      <protection locked="0"/>
    </xf>
    <xf numFmtId="0" fontId="0" fillId="0" borderId="16" xfId="0" applyBorder="1" applyAlignment="1">
      <alignment vertical="top"/>
    </xf>
    <xf numFmtId="0" fontId="0" fillId="0" borderId="26" xfId="0" applyBorder="1" applyAlignment="1">
      <alignment vertical="top"/>
    </xf>
    <xf numFmtId="0" fontId="2" fillId="0" borderId="37" xfId="0" applyFont="1" applyBorder="1" applyAlignment="1">
      <alignment vertical="top" wrapText="1"/>
    </xf>
    <xf numFmtId="0" fontId="2" fillId="0" borderId="13" xfId="0" applyFont="1" applyBorder="1" applyAlignment="1">
      <alignment vertical="top"/>
    </xf>
    <xf numFmtId="0" fontId="2" fillId="0" borderId="10" xfId="0" applyFont="1" applyBorder="1" applyAlignment="1">
      <alignment vertical="top"/>
    </xf>
    <xf numFmtId="0" fontId="2" fillId="0" borderId="34" xfId="0" applyFont="1" applyBorder="1" applyAlignment="1" applyProtection="1">
      <alignment vertical="top" wrapText="1"/>
      <protection locked="0"/>
    </xf>
    <xf numFmtId="0" fontId="2" fillId="0" borderId="11" xfId="0" applyFont="1" applyFill="1" applyBorder="1" applyAlignment="1">
      <alignment vertical="top"/>
    </xf>
    <xf numFmtId="0" fontId="2" fillId="0" borderId="31" xfId="0" applyFont="1" applyFill="1" applyBorder="1" applyAlignment="1" applyProtection="1">
      <alignment vertical="top" wrapText="1"/>
      <protection/>
    </xf>
    <xf numFmtId="0" fontId="57" fillId="0" borderId="13" xfId="0" applyFont="1" applyBorder="1" applyAlignment="1">
      <alignment vertical="top" wrapText="1"/>
    </xf>
    <xf numFmtId="0" fontId="2" fillId="0" borderId="10" xfId="0" applyFont="1" applyFill="1" applyBorder="1" applyAlignment="1">
      <alignment vertical="top"/>
    </xf>
    <xf numFmtId="0" fontId="2" fillId="0" borderId="34" xfId="0" applyFont="1" applyFill="1" applyBorder="1" applyAlignment="1">
      <alignment vertical="top" wrapText="1"/>
    </xf>
    <xf numFmtId="0" fontId="58" fillId="0" borderId="13" xfId="0" applyFont="1" applyFill="1" applyBorder="1" applyAlignment="1">
      <alignment vertical="top" wrapText="1"/>
    </xf>
    <xf numFmtId="0" fontId="57" fillId="0" borderId="13" xfId="0" applyFont="1" applyBorder="1" applyAlignment="1">
      <alignment vertical="top"/>
    </xf>
    <xf numFmtId="0" fontId="58" fillId="0" borderId="13" xfId="0" applyFont="1" applyBorder="1" applyAlignment="1">
      <alignment horizontal="left" vertical="top"/>
    </xf>
    <xf numFmtId="9" fontId="2" fillId="0" borderId="12" xfId="0" applyNumberFormat="1" applyFont="1" applyBorder="1" applyAlignment="1">
      <alignment horizontal="left" vertical="top"/>
    </xf>
    <xf numFmtId="0" fontId="9" fillId="0" borderId="13" xfId="0" applyFont="1" applyBorder="1" applyAlignment="1">
      <alignment horizontal="left" vertical="top"/>
    </xf>
    <xf numFmtId="0" fontId="7" fillId="0" borderId="13" xfId="0" applyFont="1" applyBorder="1" applyAlignment="1">
      <alignment horizontal="left" vertical="top"/>
    </xf>
    <xf numFmtId="0" fontId="2" fillId="0" borderId="12" xfId="0" applyFont="1" applyBorder="1" applyAlignment="1">
      <alignment horizontal="left" vertical="top"/>
    </xf>
    <xf numFmtId="0" fontId="2" fillId="0" borderId="29" xfId="0" applyFont="1" applyBorder="1" applyAlignment="1">
      <alignment vertical="top"/>
    </xf>
    <xf numFmtId="0" fontId="2" fillId="0" borderId="39"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30" xfId="0" applyFont="1" applyBorder="1" applyAlignment="1" applyProtection="1">
      <alignment vertical="top" wrapText="1"/>
      <protection/>
    </xf>
    <xf numFmtId="0" fontId="2" fillId="0" borderId="39" xfId="0" applyFont="1" applyBorder="1" applyAlignment="1">
      <alignment vertical="top" wrapText="1"/>
    </xf>
    <xf numFmtId="0" fontId="0" fillId="0" borderId="39" xfId="0" applyBorder="1" applyAlignment="1">
      <alignment vertical="top"/>
    </xf>
    <xf numFmtId="1" fontId="0" fillId="0" borderId="23" xfId="59" applyNumberFormat="1" applyFont="1" applyBorder="1" applyAlignment="1">
      <alignment horizontal="right" vertical="justify"/>
    </xf>
    <xf numFmtId="1" fontId="0" fillId="0" borderId="30" xfId="59" applyNumberFormat="1" applyFont="1" applyBorder="1" applyAlignment="1">
      <alignment horizontal="right" vertical="justify"/>
    </xf>
    <xf numFmtId="1" fontId="0" fillId="0" borderId="29" xfId="59" applyNumberFormat="1" applyFont="1" applyBorder="1" applyAlignment="1">
      <alignment horizontal="right" vertical="justify"/>
    </xf>
    <xf numFmtId="0" fontId="56" fillId="0" borderId="26" xfId="0" applyFont="1" applyBorder="1" applyAlignment="1">
      <alignment/>
    </xf>
    <xf numFmtId="0" fontId="56" fillId="0" borderId="20" xfId="0" applyFont="1" applyBorder="1" applyAlignment="1">
      <alignment/>
    </xf>
    <xf numFmtId="0" fontId="56" fillId="0" borderId="13" xfId="0" applyFont="1" applyBorder="1" applyAlignment="1">
      <alignment horizontal="left" wrapText="1"/>
    </xf>
    <xf numFmtId="10" fontId="0" fillId="0" borderId="22" xfId="0" applyNumberFormat="1" applyBorder="1" applyAlignment="1">
      <alignment horizontal="right" vertical="justify"/>
    </xf>
    <xf numFmtId="0" fontId="0" fillId="0" borderId="0" xfId="0" applyAlignment="1">
      <alignment/>
    </xf>
    <xf numFmtId="0" fontId="0" fillId="37" borderId="0" xfId="0" applyFill="1" applyBorder="1" applyAlignment="1">
      <alignment vertical="top" wrapText="1"/>
    </xf>
    <xf numFmtId="0" fontId="53" fillId="0" borderId="0" xfId="0" applyFont="1" applyAlignment="1">
      <alignment horizontal="center"/>
    </xf>
    <xf numFmtId="0" fontId="56" fillId="0" borderId="27" xfId="0" applyFont="1" applyBorder="1" applyAlignment="1">
      <alignment horizontal="left" vertical="center" wrapText="1"/>
    </xf>
    <xf numFmtId="0" fontId="56" fillId="0" borderId="0" xfId="0" applyFont="1" applyBorder="1" applyAlignment="1">
      <alignment horizontal="left" vertical="center" wrapText="1"/>
    </xf>
    <xf numFmtId="0" fontId="56" fillId="0" borderId="45" xfId="0" applyFont="1" applyBorder="1" applyAlignment="1">
      <alignment horizontal="left" vertical="center" wrapText="1"/>
    </xf>
    <xf numFmtId="0" fontId="53" fillId="38" borderId="42" xfId="0" applyFont="1" applyFill="1" applyBorder="1" applyAlignment="1">
      <alignment horizontal="left"/>
    </xf>
    <xf numFmtId="0" fontId="53" fillId="38" borderId="43" xfId="0" applyFont="1" applyFill="1" applyBorder="1" applyAlignment="1">
      <alignment horizontal="left"/>
    </xf>
    <xf numFmtId="0" fontId="53" fillId="38" borderId="44" xfId="0" applyFont="1" applyFill="1" applyBorder="1" applyAlignment="1">
      <alignment horizontal="left"/>
    </xf>
    <xf numFmtId="0" fontId="56" fillId="0" borderId="13" xfId="0" applyFont="1" applyBorder="1" applyAlignment="1">
      <alignment horizontal="left" vertical="top" wrapText="1"/>
    </xf>
    <xf numFmtId="0" fontId="56" fillId="0" borderId="0" xfId="0" applyFont="1" applyBorder="1" applyAlignment="1">
      <alignment horizontal="left" vertical="top" wrapText="1"/>
    </xf>
    <xf numFmtId="0" fontId="56" fillId="0" borderId="15" xfId="0" applyFont="1" applyBorder="1" applyAlignment="1">
      <alignment horizontal="left" vertical="top" wrapText="1"/>
    </xf>
    <xf numFmtId="0" fontId="53" fillId="38" borderId="42" xfId="0" applyFont="1" applyFill="1" applyBorder="1" applyAlignment="1">
      <alignment/>
    </xf>
    <xf numFmtId="0" fontId="0" fillId="38" borderId="43" xfId="0" applyFill="1" applyBorder="1" applyAlignment="1">
      <alignment/>
    </xf>
    <xf numFmtId="0" fontId="0" fillId="38" borderId="44" xfId="0" applyFill="1" applyBorder="1" applyAlignment="1">
      <alignment/>
    </xf>
    <xf numFmtId="0" fontId="59" fillId="39" borderId="22" xfId="0" applyFont="1" applyFill="1" applyBorder="1" applyAlignment="1">
      <alignment horizontal="left"/>
    </xf>
    <xf numFmtId="0" fontId="59" fillId="39" borderId="46" xfId="0" applyFont="1" applyFill="1" applyBorder="1" applyAlignment="1">
      <alignment horizontal="left"/>
    </xf>
    <xf numFmtId="0" fontId="59" fillId="39" borderId="34" xfId="0" applyFont="1" applyFill="1" applyBorder="1" applyAlignment="1">
      <alignment horizontal="left"/>
    </xf>
    <xf numFmtId="0" fontId="59" fillId="39" borderId="22" xfId="0" applyFont="1" applyFill="1" applyBorder="1" applyAlignment="1">
      <alignment horizontal="center"/>
    </xf>
    <xf numFmtId="0" fontId="59" fillId="39" borderId="46" xfId="0" applyFont="1" applyFill="1" applyBorder="1" applyAlignment="1">
      <alignment horizontal="center"/>
    </xf>
    <xf numFmtId="0" fontId="59" fillId="39" borderId="34" xfId="0" applyFont="1" applyFill="1" applyBorder="1" applyAlignment="1">
      <alignment horizontal="center"/>
    </xf>
    <xf numFmtId="0" fontId="56" fillId="0" borderId="13" xfId="0" applyFont="1" applyBorder="1" applyAlignment="1">
      <alignment vertical="top" wrapText="1"/>
    </xf>
    <xf numFmtId="0" fontId="56" fillId="0" borderId="0" xfId="0" applyFont="1" applyBorder="1" applyAlignment="1">
      <alignment vertical="top" wrapText="1"/>
    </xf>
    <xf numFmtId="0" fontId="56" fillId="0" borderId="15" xfId="0" applyFont="1" applyBorder="1" applyAlignment="1">
      <alignment vertical="top" wrapText="1"/>
    </xf>
    <xf numFmtId="0" fontId="0" fillId="38" borderId="25" xfId="0" applyFill="1" applyBorder="1" applyAlignment="1">
      <alignment/>
    </xf>
    <xf numFmtId="0" fontId="0" fillId="38" borderId="18" xfId="0" applyFill="1" applyBorder="1" applyAlignment="1">
      <alignment/>
    </xf>
    <xf numFmtId="0" fontId="56" fillId="0" borderId="19" xfId="0" applyFont="1" applyBorder="1" applyAlignment="1">
      <alignment horizontal="left" vertical="top" wrapText="1"/>
    </xf>
    <xf numFmtId="0" fontId="56" fillId="0" borderId="25" xfId="0" applyFont="1" applyBorder="1" applyAlignment="1">
      <alignment horizontal="left" vertical="top" wrapText="1"/>
    </xf>
    <xf numFmtId="0" fontId="56" fillId="0" borderId="18" xfId="0" applyFont="1" applyBorder="1" applyAlignment="1">
      <alignment horizontal="left" vertical="top" wrapText="1"/>
    </xf>
    <xf numFmtId="0" fontId="60" fillId="33" borderId="42" xfId="0" applyFont="1" applyFill="1" applyBorder="1" applyAlignment="1">
      <alignment horizontal="center"/>
    </xf>
    <xf numFmtId="0" fontId="60" fillId="33" borderId="43" xfId="0" applyFont="1" applyFill="1" applyBorder="1" applyAlignment="1">
      <alignment horizontal="center"/>
    </xf>
    <xf numFmtId="0" fontId="60" fillId="33" borderId="44" xfId="0" applyFont="1" applyFill="1" applyBorder="1" applyAlignment="1">
      <alignment horizontal="center"/>
    </xf>
    <xf numFmtId="0" fontId="53" fillId="38" borderId="16" xfId="0" applyFont="1" applyFill="1" applyBorder="1" applyAlignment="1">
      <alignment horizontal="left"/>
    </xf>
    <xf numFmtId="0" fontId="0" fillId="38" borderId="26" xfId="0" applyFill="1" applyBorder="1" applyAlignment="1">
      <alignment/>
    </xf>
    <xf numFmtId="0" fontId="0" fillId="38" borderId="20" xfId="0" applyFill="1" applyBorder="1" applyAlignment="1">
      <alignment/>
    </xf>
    <xf numFmtId="0" fontId="53" fillId="0" borderId="47" xfId="0" applyFont="1" applyBorder="1" applyAlignment="1">
      <alignment horizontal="center"/>
    </xf>
    <xf numFmtId="0" fontId="53" fillId="0" borderId="48" xfId="0" applyFont="1" applyBorder="1" applyAlignment="1">
      <alignment horizontal="center"/>
    </xf>
    <xf numFmtId="0" fontId="59" fillId="39" borderId="21" xfId="0" applyFont="1" applyFill="1" applyBorder="1" applyAlignment="1">
      <alignment horizontal="center"/>
    </xf>
    <xf numFmtId="0" fontId="59" fillId="39" borderId="49" xfId="0" applyFont="1" applyFill="1" applyBorder="1" applyAlignment="1">
      <alignment horizontal="center"/>
    </xf>
    <xf numFmtId="0" fontId="59" fillId="39" borderId="50" xfId="0" applyFont="1" applyFill="1" applyBorder="1" applyAlignment="1">
      <alignment horizontal="center"/>
    </xf>
    <xf numFmtId="0" fontId="61" fillId="33" borderId="19" xfId="0" applyFont="1" applyFill="1" applyBorder="1" applyAlignment="1">
      <alignment horizontal="center"/>
    </xf>
    <xf numFmtId="0" fontId="62" fillId="33" borderId="25" xfId="0" applyFont="1" applyFill="1" applyBorder="1" applyAlignment="1">
      <alignment horizontal="center"/>
    </xf>
    <xf numFmtId="0" fontId="62" fillId="33" borderId="18" xfId="0" applyFont="1" applyFill="1" applyBorder="1" applyAlignment="1">
      <alignment horizontal="center"/>
    </xf>
    <xf numFmtId="0" fontId="56" fillId="0" borderId="13" xfId="0" applyFont="1" applyBorder="1" applyAlignment="1">
      <alignment horizontal="left" wrapText="1"/>
    </xf>
    <xf numFmtId="0" fontId="56" fillId="0" borderId="0" xfId="0" applyFont="1" applyBorder="1" applyAlignment="1">
      <alignment horizontal="left" wrapText="1"/>
    </xf>
    <xf numFmtId="0" fontId="56" fillId="0" borderId="15" xfId="0" applyFont="1" applyBorder="1" applyAlignment="1">
      <alignment horizontal="left" wrapText="1"/>
    </xf>
    <xf numFmtId="0" fontId="53" fillId="40" borderId="42" xfId="0" applyFont="1" applyFill="1" applyBorder="1" applyAlignment="1">
      <alignment/>
    </xf>
    <xf numFmtId="0" fontId="53" fillId="40" borderId="43" xfId="0" applyFont="1" applyFill="1" applyBorder="1" applyAlignment="1">
      <alignment/>
    </xf>
    <xf numFmtId="0" fontId="53" fillId="40" borderId="44" xfId="0" applyFont="1" applyFill="1" applyBorder="1" applyAlignment="1">
      <alignment/>
    </xf>
    <xf numFmtId="0" fontId="54" fillId="39" borderId="22" xfId="0" applyFont="1" applyFill="1" applyBorder="1" applyAlignment="1">
      <alignment/>
    </xf>
    <xf numFmtId="0" fontId="54" fillId="39" borderId="46" xfId="0" applyFont="1" applyFill="1" applyBorder="1" applyAlignment="1">
      <alignment/>
    </xf>
    <xf numFmtId="0" fontId="54" fillId="39" borderId="34" xfId="0" applyFont="1" applyFill="1" applyBorder="1" applyAlignment="1">
      <alignment/>
    </xf>
    <xf numFmtId="0" fontId="0" fillId="39" borderId="34" xfId="0" applyFill="1" applyBorder="1" applyAlignment="1">
      <alignment/>
    </xf>
    <xf numFmtId="0" fontId="53" fillId="33" borderId="42" xfId="0" applyFont="1" applyFill="1" applyBorder="1" applyAlignment="1">
      <alignment/>
    </xf>
    <xf numFmtId="0" fontId="53" fillId="33" borderId="43" xfId="0" applyFont="1" applyFill="1" applyBorder="1" applyAlignment="1">
      <alignment/>
    </xf>
    <xf numFmtId="0" fontId="53" fillId="33" borderId="44" xfId="0" applyFont="1" applyFill="1" applyBorder="1" applyAlignment="1">
      <alignment/>
    </xf>
    <xf numFmtId="0" fontId="54" fillId="39" borderId="21" xfId="0" applyFont="1" applyFill="1" applyBorder="1" applyAlignment="1">
      <alignment/>
    </xf>
    <xf numFmtId="0" fontId="54" fillId="39" borderId="49" xfId="0" applyFont="1" applyFill="1" applyBorder="1" applyAlignment="1">
      <alignment/>
    </xf>
    <xf numFmtId="0" fontId="54" fillId="39" borderId="50" xfId="0" applyFont="1" applyFill="1" applyBorder="1" applyAlignment="1">
      <alignment/>
    </xf>
    <xf numFmtId="0" fontId="53" fillId="39" borderId="42" xfId="0" applyFont="1" applyFill="1" applyBorder="1" applyAlignment="1">
      <alignment/>
    </xf>
    <xf numFmtId="0" fontId="53" fillId="39" borderId="43" xfId="0" applyFont="1" applyFill="1" applyBorder="1" applyAlignment="1">
      <alignment/>
    </xf>
    <xf numFmtId="0" fontId="53" fillId="39" borderId="44" xfId="0" applyFont="1" applyFill="1" applyBorder="1" applyAlignment="1">
      <alignment/>
    </xf>
    <xf numFmtId="0" fontId="0" fillId="0" borderId="46" xfId="0" applyBorder="1" applyAlignment="1">
      <alignment/>
    </xf>
    <xf numFmtId="0" fontId="0" fillId="0" borderId="34" xfId="0" applyBorder="1" applyAlignment="1">
      <alignment/>
    </xf>
    <xf numFmtId="0" fontId="56" fillId="0" borderId="13" xfId="0" applyFont="1" applyBorder="1" applyAlignment="1">
      <alignment wrapText="1"/>
    </xf>
    <xf numFmtId="0" fontId="56" fillId="0" borderId="0" xfId="0" applyFont="1" applyBorder="1" applyAlignment="1">
      <alignment wrapText="1"/>
    </xf>
    <xf numFmtId="0" fontId="56" fillId="0" borderId="15" xfId="0" applyFont="1" applyBorder="1" applyAlignment="1">
      <alignment wrapText="1"/>
    </xf>
    <xf numFmtId="0" fontId="54" fillId="39" borderId="36" xfId="0" applyFont="1" applyFill="1" applyBorder="1" applyAlignment="1">
      <alignment/>
    </xf>
    <xf numFmtId="0" fontId="54" fillId="39" borderId="51" xfId="0" applyFont="1" applyFill="1" applyBorder="1" applyAlignment="1">
      <alignment/>
    </xf>
    <xf numFmtId="0" fontId="0" fillId="39" borderId="52" xfId="0" applyFill="1" applyBorder="1" applyAlignment="1">
      <alignment/>
    </xf>
    <xf numFmtId="0" fontId="61" fillId="33" borderId="25" xfId="0" applyFont="1" applyFill="1" applyBorder="1" applyAlignment="1">
      <alignment horizontal="center"/>
    </xf>
    <xf numFmtId="0" fontId="61" fillId="33" borderId="18" xfId="0" applyFont="1" applyFill="1" applyBorder="1" applyAlignment="1">
      <alignment horizontal="center"/>
    </xf>
    <xf numFmtId="0" fontId="61" fillId="33" borderId="13" xfId="0" applyFont="1" applyFill="1" applyBorder="1" applyAlignment="1">
      <alignment horizontal="center"/>
    </xf>
    <xf numFmtId="0" fontId="61" fillId="33" borderId="0" xfId="0" applyFont="1" applyFill="1" applyBorder="1" applyAlignment="1">
      <alignment horizontal="center"/>
    </xf>
    <xf numFmtId="0" fontId="61" fillId="33" borderId="15" xfId="0" applyFont="1" applyFill="1" applyBorder="1" applyAlignment="1">
      <alignment horizontal="center"/>
    </xf>
    <xf numFmtId="0" fontId="53" fillId="40" borderId="16" xfId="0" applyFont="1" applyFill="1" applyBorder="1" applyAlignment="1">
      <alignment/>
    </xf>
    <xf numFmtId="0" fontId="53" fillId="40" borderId="26" xfId="0" applyFont="1" applyFill="1" applyBorder="1" applyAlignment="1">
      <alignment/>
    </xf>
    <xf numFmtId="0" fontId="53" fillId="40" borderId="20" xfId="0" applyFont="1" applyFill="1" applyBorder="1" applyAlignment="1">
      <alignment/>
    </xf>
    <xf numFmtId="0" fontId="53" fillId="0" borderId="47" xfId="0" applyFont="1" applyBorder="1" applyAlignment="1">
      <alignment horizontal="center" wrapText="1"/>
    </xf>
    <xf numFmtId="0" fontId="53" fillId="0" borderId="48" xfId="0" applyFont="1" applyBorder="1" applyAlignment="1">
      <alignment horizontal="center" wrapText="1"/>
    </xf>
    <xf numFmtId="0" fontId="59" fillId="0" borderId="48" xfId="0" applyFont="1" applyBorder="1" applyAlignment="1">
      <alignment horizontal="center"/>
    </xf>
    <xf numFmtId="0" fontId="53" fillId="40" borderId="25" xfId="0" applyFont="1" applyFill="1" applyBorder="1" applyAlignment="1">
      <alignment/>
    </xf>
    <xf numFmtId="0" fontId="53" fillId="40" borderId="18" xfId="0" applyFont="1" applyFill="1" applyBorder="1" applyAlignment="1">
      <alignment/>
    </xf>
    <xf numFmtId="0" fontId="56" fillId="0" borderId="16" xfId="0" applyFont="1" applyBorder="1" applyAlignment="1">
      <alignment horizontal="left" vertical="center" wrapText="1"/>
    </xf>
    <xf numFmtId="0" fontId="56" fillId="0" borderId="26" xfId="0" applyFont="1" applyBorder="1" applyAlignment="1">
      <alignment horizontal="left" vertical="center" wrapText="1"/>
    </xf>
    <xf numFmtId="0" fontId="56" fillId="0" borderId="20" xfId="0" applyFont="1" applyBorder="1" applyAlignment="1">
      <alignment horizontal="left" vertical="center" wrapText="1"/>
    </xf>
    <xf numFmtId="0" fontId="9" fillId="36" borderId="42" xfId="0" applyFont="1" applyFill="1" applyBorder="1" applyAlignment="1">
      <alignment vertical="top" wrapText="1"/>
    </xf>
    <xf numFmtId="0" fontId="9" fillId="36" borderId="43" xfId="0" applyFont="1" applyFill="1" applyBorder="1" applyAlignment="1">
      <alignment vertical="top" wrapText="1"/>
    </xf>
    <xf numFmtId="0" fontId="9" fillId="36" borderId="44" xfId="0" applyFont="1" applyFill="1" applyBorder="1" applyAlignment="1">
      <alignment vertical="top" wrapText="1"/>
    </xf>
    <xf numFmtId="0" fontId="10" fillId="33" borderId="42" xfId="0" applyFont="1" applyFill="1" applyBorder="1" applyAlignment="1">
      <alignment horizontal="center" vertical="top"/>
    </xf>
    <xf numFmtId="0" fontId="10" fillId="33" borderId="43" xfId="0" applyFont="1" applyFill="1" applyBorder="1" applyAlignment="1">
      <alignment horizontal="center" vertical="top"/>
    </xf>
    <xf numFmtId="0" fontId="10" fillId="33" borderId="44" xfId="0" applyFont="1" applyFill="1" applyBorder="1" applyAlignment="1">
      <alignment horizontal="center" vertical="top"/>
    </xf>
    <xf numFmtId="0" fontId="6" fillId="39" borderId="22" xfId="0" applyFont="1" applyFill="1" applyBorder="1" applyAlignment="1">
      <alignment horizontal="left" vertical="top"/>
    </xf>
    <xf numFmtId="0" fontId="6" fillId="39" borderId="34" xfId="0" applyFont="1" applyFill="1" applyBorder="1" applyAlignment="1">
      <alignment horizontal="left" vertical="top"/>
    </xf>
    <xf numFmtId="0" fontId="6" fillId="39" borderId="22" xfId="0" applyFont="1" applyFill="1" applyBorder="1" applyAlignment="1">
      <alignment horizontal="center" vertical="top"/>
    </xf>
    <xf numFmtId="0" fontId="6" fillId="39" borderId="34" xfId="0" applyFont="1" applyFill="1" applyBorder="1" applyAlignment="1">
      <alignment horizontal="center" vertical="top"/>
    </xf>
    <xf numFmtId="0" fontId="9" fillId="36" borderId="42" xfId="0" applyFont="1" applyFill="1" applyBorder="1" applyAlignment="1">
      <alignment horizontal="left" vertical="top"/>
    </xf>
    <xf numFmtId="0" fontId="2" fillId="36" borderId="43" xfId="0" applyFont="1" applyFill="1" applyBorder="1" applyAlignment="1">
      <alignment vertical="top"/>
    </xf>
    <xf numFmtId="0" fontId="2" fillId="36" borderId="44" xfId="0" applyFont="1" applyFill="1" applyBorder="1" applyAlignment="1">
      <alignment vertical="top"/>
    </xf>
    <xf numFmtId="0" fontId="9" fillId="36" borderId="19" xfId="0" applyFont="1" applyFill="1" applyBorder="1" applyAlignment="1">
      <alignment horizontal="left" vertical="top"/>
    </xf>
    <xf numFmtId="0" fontId="9" fillId="36" borderId="25" xfId="0" applyFont="1" applyFill="1" applyBorder="1" applyAlignment="1">
      <alignment horizontal="left" vertical="top"/>
    </xf>
    <xf numFmtId="0" fontId="9" fillId="36" borderId="18" xfId="0" applyFont="1" applyFill="1" applyBorder="1" applyAlignment="1">
      <alignment horizontal="left" vertical="top"/>
    </xf>
    <xf numFmtId="0" fontId="7" fillId="39" borderId="22" xfId="0" applyFont="1" applyFill="1" applyBorder="1" applyAlignment="1">
      <alignment vertical="top" wrapText="1"/>
    </xf>
    <xf numFmtId="0" fontId="7" fillId="39" borderId="34" xfId="0" applyFont="1" applyFill="1" applyBorder="1" applyAlignment="1">
      <alignment vertical="top" wrapText="1"/>
    </xf>
    <xf numFmtId="0" fontId="7" fillId="39" borderId="36" xfId="0" applyFont="1" applyFill="1" applyBorder="1" applyAlignment="1">
      <alignment vertical="top"/>
    </xf>
    <xf numFmtId="0" fontId="7" fillId="39" borderId="52" xfId="0" applyFont="1" applyFill="1" applyBorder="1" applyAlignment="1">
      <alignment vertical="top"/>
    </xf>
    <xf numFmtId="0" fontId="10" fillId="33" borderId="13" xfId="0" applyFont="1" applyFill="1" applyBorder="1" applyAlignment="1">
      <alignment horizontal="center" vertical="top"/>
    </xf>
    <xf numFmtId="0" fontId="10" fillId="33" borderId="0" xfId="0" applyFont="1" applyFill="1" applyBorder="1" applyAlignment="1">
      <alignment horizontal="center" vertical="top"/>
    </xf>
    <xf numFmtId="0" fontId="10" fillId="33" borderId="15" xfId="0" applyFont="1" applyFill="1" applyBorder="1" applyAlignment="1">
      <alignment horizontal="center" vertical="top"/>
    </xf>
    <xf numFmtId="0" fontId="9" fillId="0" borderId="16" xfId="0" applyFont="1" applyBorder="1" applyAlignment="1">
      <alignment horizontal="center" vertical="top"/>
    </xf>
    <xf numFmtId="0" fontId="2" fillId="0" borderId="26" xfId="0" applyFont="1" applyBorder="1" applyAlignment="1">
      <alignment vertical="top"/>
    </xf>
    <xf numFmtId="0" fontId="2" fillId="0" borderId="20" xfId="0" applyFont="1" applyBorder="1" applyAlignment="1">
      <alignment vertical="top"/>
    </xf>
    <xf numFmtId="0" fontId="9" fillId="36" borderId="42" xfId="0" applyFont="1" applyFill="1" applyBorder="1" applyAlignment="1">
      <alignment vertical="top"/>
    </xf>
    <xf numFmtId="0" fontId="9" fillId="36" borderId="43" xfId="0" applyFont="1" applyFill="1" applyBorder="1" applyAlignment="1">
      <alignment vertical="top"/>
    </xf>
    <xf numFmtId="0" fontId="9" fillId="36" borderId="44" xfId="0" applyFont="1" applyFill="1" applyBorder="1" applyAlignment="1">
      <alignment vertical="top"/>
    </xf>
    <xf numFmtId="0" fontId="53" fillId="36" borderId="42" xfId="0" applyFont="1" applyFill="1" applyBorder="1" applyAlignment="1">
      <alignment vertical="top" wrapText="1"/>
    </xf>
    <xf numFmtId="0" fontId="53" fillId="36" borderId="43" xfId="0" applyFont="1" applyFill="1" applyBorder="1" applyAlignment="1">
      <alignment vertical="top" wrapText="1"/>
    </xf>
    <xf numFmtId="0" fontId="53" fillId="36" borderId="44" xfId="0" applyFont="1" applyFill="1" applyBorder="1" applyAlignment="1">
      <alignment vertical="top" wrapText="1"/>
    </xf>
    <xf numFmtId="0" fontId="54" fillId="39" borderId="21" xfId="0" applyFont="1" applyFill="1" applyBorder="1" applyAlignment="1">
      <alignment vertical="top" wrapText="1"/>
    </xf>
    <xf numFmtId="0" fontId="54" fillId="39" borderId="50" xfId="0" applyFont="1" applyFill="1" applyBorder="1" applyAlignment="1">
      <alignment vertical="top" wrapText="1"/>
    </xf>
    <xf numFmtId="0" fontId="53" fillId="39" borderId="42" xfId="0" applyFont="1" applyFill="1" applyBorder="1" applyAlignment="1">
      <alignment vertical="top" wrapText="1"/>
    </xf>
    <xf numFmtId="0" fontId="53" fillId="39" borderId="43" xfId="0" applyFont="1" applyFill="1" applyBorder="1" applyAlignment="1">
      <alignment vertical="top" wrapText="1"/>
    </xf>
    <xf numFmtId="0" fontId="53" fillId="39" borderId="44" xfId="0" applyFont="1" applyFill="1" applyBorder="1" applyAlignment="1">
      <alignment vertical="top" wrapText="1"/>
    </xf>
    <xf numFmtId="0" fontId="54" fillId="39" borderId="36" xfId="0" applyFont="1" applyFill="1" applyBorder="1" applyAlignment="1">
      <alignment vertical="top" wrapText="1"/>
    </xf>
    <xf numFmtId="0" fontId="54" fillId="39" borderId="52" xfId="0" applyFont="1" applyFill="1" applyBorder="1" applyAlignment="1">
      <alignment vertical="top" wrapText="1"/>
    </xf>
    <xf numFmtId="0" fontId="7" fillId="39" borderId="21" xfId="0" applyFont="1" applyFill="1" applyBorder="1" applyAlignment="1">
      <alignment vertical="top" wrapText="1"/>
    </xf>
    <xf numFmtId="0" fontId="7" fillId="39" borderId="50" xfId="0" applyFont="1" applyFill="1" applyBorder="1" applyAlignment="1">
      <alignment vertical="top" wrapText="1"/>
    </xf>
    <xf numFmtId="0" fontId="53" fillId="36" borderId="42" xfId="0" applyFont="1" applyFill="1" applyBorder="1" applyAlignment="1">
      <alignment vertical="top"/>
    </xf>
    <xf numFmtId="0" fontId="53" fillId="36" borderId="43" xfId="0" applyFont="1" applyFill="1" applyBorder="1" applyAlignment="1">
      <alignment vertical="top"/>
    </xf>
    <xf numFmtId="0" fontId="53" fillId="36" borderId="44" xfId="0" applyFont="1" applyFill="1" applyBorder="1" applyAlignment="1">
      <alignment vertical="top"/>
    </xf>
    <xf numFmtId="0" fontId="54" fillId="39" borderId="36" xfId="0" applyFont="1" applyFill="1" applyBorder="1" applyAlignment="1">
      <alignment vertical="top"/>
    </xf>
    <xf numFmtId="0" fontId="54" fillId="39" borderId="52" xfId="0" applyFont="1" applyFill="1" applyBorder="1" applyAlignment="1">
      <alignment vertical="top"/>
    </xf>
    <xf numFmtId="0" fontId="54" fillId="39" borderId="22" xfId="0" applyFont="1" applyFill="1" applyBorder="1" applyAlignment="1">
      <alignment vertical="top" wrapText="1"/>
    </xf>
    <xf numFmtId="0" fontId="54" fillId="39" borderId="34" xfId="0" applyFont="1" applyFill="1" applyBorder="1" applyAlignment="1">
      <alignment vertical="top" wrapText="1"/>
    </xf>
    <xf numFmtId="0" fontId="53" fillId="36" borderId="42" xfId="0" applyFont="1" applyFill="1" applyBorder="1" applyAlignment="1">
      <alignment horizontal="left" vertical="top"/>
    </xf>
    <xf numFmtId="0" fontId="53" fillId="36" borderId="43" xfId="0" applyFont="1" applyFill="1" applyBorder="1" applyAlignment="1">
      <alignment horizontal="left" vertical="top"/>
    </xf>
    <xf numFmtId="0" fontId="53" fillId="36" borderId="44" xfId="0" applyFont="1" applyFill="1" applyBorder="1" applyAlignment="1">
      <alignment horizontal="left" vertical="top"/>
    </xf>
    <xf numFmtId="0" fontId="53" fillId="36" borderId="19" xfId="0" applyFont="1" applyFill="1" applyBorder="1" applyAlignment="1">
      <alignment horizontal="left" vertical="top"/>
    </xf>
    <xf numFmtId="0" fontId="53" fillId="36" borderId="25" xfId="0" applyFont="1" applyFill="1" applyBorder="1" applyAlignment="1">
      <alignment horizontal="left" vertical="top"/>
    </xf>
    <xf numFmtId="0" fontId="53" fillId="36" borderId="18" xfId="0" applyFont="1" applyFill="1" applyBorder="1" applyAlignment="1">
      <alignment horizontal="left" vertical="top"/>
    </xf>
    <xf numFmtId="0" fontId="61" fillId="33" borderId="13" xfId="0" applyFont="1" applyFill="1" applyBorder="1" applyAlignment="1">
      <alignment horizontal="center" vertical="top"/>
    </xf>
    <xf numFmtId="0" fontId="61" fillId="33" borderId="0" xfId="0" applyFont="1" applyFill="1" applyBorder="1" applyAlignment="1">
      <alignment horizontal="center" vertical="top"/>
    </xf>
    <xf numFmtId="0" fontId="61" fillId="33" borderId="15" xfId="0" applyFont="1" applyFill="1" applyBorder="1" applyAlignment="1">
      <alignment horizontal="center" vertical="top"/>
    </xf>
    <xf numFmtId="0" fontId="53" fillId="0" borderId="16" xfId="0" applyFont="1" applyBorder="1" applyAlignment="1">
      <alignment horizontal="center" vertical="top"/>
    </xf>
    <xf numFmtId="0" fontId="0" fillId="0" borderId="26" xfId="0" applyBorder="1" applyAlignment="1">
      <alignment vertical="top"/>
    </xf>
    <xf numFmtId="0" fontId="0" fillId="0" borderId="20" xfId="0" applyBorder="1" applyAlignment="1">
      <alignment vertical="top"/>
    </xf>
    <xf numFmtId="0" fontId="59" fillId="39" borderId="22" xfId="0" applyFont="1" applyFill="1" applyBorder="1" applyAlignment="1">
      <alignment horizontal="left" vertical="top"/>
    </xf>
    <xf numFmtId="0" fontId="59" fillId="39" borderId="34" xfId="0" applyFont="1" applyFill="1" applyBorder="1" applyAlignment="1">
      <alignment horizontal="left" vertical="top"/>
    </xf>
    <xf numFmtId="0" fontId="59" fillId="39" borderId="22" xfId="0" applyFont="1" applyFill="1" applyBorder="1" applyAlignment="1">
      <alignment horizontal="center" vertical="top"/>
    </xf>
    <xf numFmtId="0" fontId="59" fillId="39" borderId="34" xfId="0" applyFont="1" applyFill="1" applyBorder="1" applyAlignment="1">
      <alignment horizontal="center" vertical="top"/>
    </xf>
    <xf numFmtId="0" fontId="0" fillId="36" borderId="43" xfId="0" applyFill="1" applyBorder="1" applyAlignment="1">
      <alignment vertical="top"/>
    </xf>
    <xf numFmtId="0" fontId="0" fillId="36" borderId="44" xfId="0" applyFill="1" applyBorder="1" applyAlignment="1">
      <alignment vertical="top"/>
    </xf>
    <xf numFmtId="0" fontId="60" fillId="33" borderId="42" xfId="0" applyFont="1" applyFill="1" applyBorder="1" applyAlignment="1">
      <alignment horizontal="center" vertical="top"/>
    </xf>
    <xf numFmtId="0" fontId="60" fillId="33" borderId="43" xfId="0" applyFont="1" applyFill="1" applyBorder="1" applyAlignment="1">
      <alignment horizontal="center" vertical="top"/>
    </xf>
    <xf numFmtId="0" fontId="60" fillId="33" borderId="44" xfId="0" applyFont="1" applyFill="1" applyBorder="1" applyAlignment="1">
      <alignment horizontal="center" vertical="top"/>
    </xf>
    <xf numFmtId="0" fontId="61" fillId="33" borderId="19" xfId="0" applyFont="1" applyFill="1" applyBorder="1" applyAlignment="1">
      <alignment horizontal="center" vertical="top"/>
    </xf>
    <xf numFmtId="0" fontId="62" fillId="33" borderId="25" xfId="0" applyFont="1" applyFill="1" applyBorder="1" applyAlignment="1">
      <alignment horizontal="center" vertical="top"/>
    </xf>
    <xf numFmtId="0" fontId="62" fillId="33" borderId="18"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28575</xdr:rowOff>
    </xdr:from>
    <xdr:to>
      <xdr:col>5</xdr:col>
      <xdr:colOff>381000</xdr:colOff>
      <xdr:row>8</xdr:row>
      <xdr:rowOff>104775</xdr:rowOff>
    </xdr:to>
    <xdr:pic>
      <xdr:nvPicPr>
        <xdr:cNvPr id="1" name="Picture 7"/>
        <xdr:cNvPicPr preferRelativeResize="1">
          <a:picLocks noChangeAspect="1"/>
        </xdr:cNvPicPr>
      </xdr:nvPicPr>
      <xdr:blipFill>
        <a:blip r:embed="rId1"/>
        <a:srcRect r="8979"/>
        <a:stretch>
          <a:fillRect/>
        </a:stretch>
      </xdr:blipFill>
      <xdr:spPr>
        <a:xfrm>
          <a:off x="2400300" y="352425"/>
          <a:ext cx="10287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wC Print Ocean">
      <a:dk1>
        <a:srgbClr val="000000"/>
      </a:dk1>
      <a:lt1>
        <a:sysClr val="window" lastClr="FFFFFF"/>
      </a:lt1>
      <a:dk2>
        <a:srgbClr val="00457C"/>
      </a:dk2>
      <a:lt2>
        <a:srgbClr val="FFFFFF"/>
      </a:lt2>
      <a:accent1>
        <a:srgbClr val="00A5D9"/>
      </a:accent1>
      <a:accent2>
        <a:srgbClr val="3DA8D5"/>
      </a:accent2>
      <a:accent3>
        <a:srgbClr val="8BCBE6"/>
      </a:accent3>
      <a:accent4>
        <a:srgbClr val="B1DCEE"/>
      </a:accent4>
      <a:accent5>
        <a:srgbClr val="D8EEF7"/>
      </a:accent5>
      <a:accent6>
        <a:srgbClr val="00457C"/>
      </a:accent6>
      <a:hlink>
        <a:srgbClr val="2666A6"/>
      </a:hlink>
      <a:folHlink>
        <a:srgbClr val="33406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J37"/>
  <sheetViews>
    <sheetView showGridLines="0" view="pageBreakPreview" zoomScaleSheetLayoutView="100" zoomScalePageLayoutView="0" workbookViewId="0" topLeftCell="A1">
      <selection activeCell="M8" sqref="M8"/>
    </sheetView>
  </sheetViews>
  <sheetFormatPr defaultColWidth="9.140625" defaultRowHeight="12.75"/>
  <sheetData>
    <row r="4" spans="2:9" ht="12.75">
      <c r="B4" s="248"/>
      <c r="C4" s="248"/>
      <c r="D4" s="248"/>
      <c r="E4" s="248"/>
      <c r="F4" s="248"/>
      <c r="G4" s="248"/>
      <c r="H4" s="248"/>
      <c r="I4" s="248"/>
    </row>
    <row r="5" spans="2:9" ht="12.75">
      <c r="B5" s="248"/>
      <c r="C5" s="248"/>
      <c r="D5" s="248"/>
      <c r="E5" s="248"/>
      <c r="F5" s="248"/>
      <c r="G5" s="248"/>
      <c r="H5" s="248"/>
      <c r="I5" s="248"/>
    </row>
    <row r="6" spans="2:9" ht="12.75">
      <c r="B6" s="248"/>
      <c r="C6" s="248"/>
      <c r="D6" s="248"/>
      <c r="E6" s="248"/>
      <c r="F6" s="248"/>
      <c r="G6" s="248"/>
      <c r="H6" s="248"/>
      <c r="I6" s="248"/>
    </row>
    <row r="7" spans="2:9" ht="12.75">
      <c r="B7" s="248"/>
      <c r="C7" s="248"/>
      <c r="D7" s="248"/>
      <c r="E7" s="248"/>
      <c r="F7" s="248"/>
      <c r="G7" s="248"/>
      <c r="H7" s="248"/>
      <c r="I7" s="248"/>
    </row>
    <row r="8" spans="2:9" ht="12.75">
      <c r="B8" s="248"/>
      <c r="C8" s="248"/>
      <c r="D8" s="248"/>
      <c r="E8" s="248"/>
      <c r="F8" s="248"/>
      <c r="G8" s="248"/>
      <c r="H8" s="248"/>
      <c r="I8" s="248"/>
    </row>
    <row r="9" spans="2:9" ht="12.75">
      <c r="B9" s="248"/>
      <c r="C9" s="248"/>
      <c r="D9" s="248"/>
      <c r="E9" s="248"/>
      <c r="F9" s="248"/>
      <c r="G9" s="248"/>
      <c r="H9" s="248"/>
      <c r="I9" s="248"/>
    </row>
    <row r="10" spans="1:10" ht="12.75" customHeight="1">
      <c r="A10" s="28"/>
      <c r="B10" s="249" t="s">
        <v>198</v>
      </c>
      <c r="C10" s="249"/>
      <c r="D10" s="249"/>
      <c r="E10" s="249"/>
      <c r="F10" s="249"/>
      <c r="G10" s="249"/>
      <c r="H10" s="249"/>
      <c r="I10" s="249"/>
      <c r="J10" s="28"/>
    </row>
    <row r="11" spans="1:10" ht="12.75">
      <c r="A11" s="28"/>
      <c r="B11" s="249"/>
      <c r="C11" s="249"/>
      <c r="D11" s="249"/>
      <c r="E11" s="249"/>
      <c r="F11" s="249"/>
      <c r="G11" s="249"/>
      <c r="H11" s="249"/>
      <c r="I11" s="249"/>
      <c r="J11" s="28"/>
    </row>
    <row r="12" spans="1:10" ht="12.75">
      <c r="A12" s="28"/>
      <c r="B12" s="249"/>
      <c r="C12" s="249"/>
      <c r="D12" s="249"/>
      <c r="E12" s="249"/>
      <c r="F12" s="249"/>
      <c r="G12" s="249"/>
      <c r="H12" s="249"/>
      <c r="I12" s="249"/>
      <c r="J12" s="28"/>
    </row>
    <row r="13" spans="1:10" ht="12.75">
      <c r="A13" s="28"/>
      <c r="B13" s="249"/>
      <c r="C13" s="249"/>
      <c r="D13" s="249"/>
      <c r="E13" s="249"/>
      <c r="F13" s="249"/>
      <c r="G13" s="249"/>
      <c r="H13" s="249"/>
      <c r="I13" s="249"/>
      <c r="J13" s="28"/>
    </row>
    <row r="14" spans="1:10" ht="12.75">
      <c r="A14" s="28"/>
      <c r="B14" s="249"/>
      <c r="C14" s="249"/>
      <c r="D14" s="249"/>
      <c r="E14" s="249"/>
      <c r="F14" s="249"/>
      <c r="G14" s="249"/>
      <c r="H14" s="249"/>
      <c r="I14" s="249"/>
      <c r="J14" s="28"/>
    </row>
    <row r="15" spans="1:10" ht="12.75">
      <c r="A15" s="28"/>
      <c r="B15" s="249"/>
      <c r="C15" s="249"/>
      <c r="D15" s="249"/>
      <c r="E15" s="249"/>
      <c r="F15" s="249"/>
      <c r="G15" s="249"/>
      <c r="H15" s="249"/>
      <c r="I15" s="249"/>
      <c r="J15" s="28"/>
    </row>
    <row r="16" spans="1:10" ht="12.75">
      <c r="A16" s="28"/>
      <c r="B16" s="249"/>
      <c r="C16" s="249"/>
      <c r="D16" s="249"/>
      <c r="E16" s="249"/>
      <c r="F16" s="249"/>
      <c r="G16" s="249"/>
      <c r="H16" s="249"/>
      <c r="I16" s="249"/>
      <c r="J16" s="28"/>
    </row>
    <row r="17" spans="1:10" ht="12.75">
      <c r="A17" s="28"/>
      <c r="B17" s="249"/>
      <c r="C17" s="249"/>
      <c r="D17" s="249"/>
      <c r="E17" s="249"/>
      <c r="F17" s="249"/>
      <c r="G17" s="249"/>
      <c r="H17" s="249"/>
      <c r="I17" s="249"/>
      <c r="J17" s="28"/>
    </row>
    <row r="18" spans="1:10" ht="12.75">
      <c r="A18" s="28"/>
      <c r="B18" s="249"/>
      <c r="C18" s="249"/>
      <c r="D18" s="249"/>
      <c r="E18" s="249"/>
      <c r="F18" s="249"/>
      <c r="G18" s="249"/>
      <c r="H18" s="249"/>
      <c r="I18" s="249"/>
      <c r="J18" s="28"/>
    </row>
    <row r="19" spans="1:10" ht="12.75">
      <c r="A19" s="28"/>
      <c r="B19" s="249"/>
      <c r="C19" s="249"/>
      <c r="D19" s="249"/>
      <c r="E19" s="249"/>
      <c r="F19" s="249"/>
      <c r="G19" s="249"/>
      <c r="H19" s="249"/>
      <c r="I19" s="249"/>
      <c r="J19" s="28"/>
    </row>
    <row r="20" spans="1:10" ht="12.75">
      <c r="A20" s="28"/>
      <c r="B20" s="249"/>
      <c r="C20" s="249"/>
      <c r="D20" s="249"/>
      <c r="E20" s="249"/>
      <c r="F20" s="249"/>
      <c r="G20" s="249"/>
      <c r="H20" s="249"/>
      <c r="I20" s="249"/>
      <c r="J20" s="28"/>
    </row>
    <row r="21" spans="1:10" ht="12.75">
      <c r="A21" s="28"/>
      <c r="B21" s="249"/>
      <c r="C21" s="249"/>
      <c r="D21" s="249"/>
      <c r="E21" s="249"/>
      <c r="F21" s="249"/>
      <c r="G21" s="249"/>
      <c r="H21" s="249"/>
      <c r="I21" s="249"/>
      <c r="J21" s="28"/>
    </row>
    <row r="22" spans="1:10" ht="12.75">
      <c r="A22" s="28"/>
      <c r="B22" s="249"/>
      <c r="C22" s="249"/>
      <c r="D22" s="249"/>
      <c r="E22" s="249"/>
      <c r="F22" s="249"/>
      <c r="G22" s="249"/>
      <c r="H22" s="249"/>
      <c r="I22" s="249"/>
      <c r="J22" s="28"/>
    </row>
    <row r="23" spans="1:10" ht="12.75">
      <c r="A23" s="28"/>
      <c r="B23" s="249"/>
      <c r="C23" s="249"/>
      <c r="D23" s="249"/>
      <c r="E23" s="249"/>
      <c r="F23" s="249"/>
      <c r="G23" s="249"/>
      <c r="H23" s="249"/>
      <c r="I23" s="249"/>
      <c r="J23" s="28"/>
    </row>
    <row r="24" spans="1:10" ht="12" customHeight="1">
      <c r="A24" s="28"/>
      <c r="B24" s="249"/>
      <c r="C24" s="249"/>
      <c r="D24" s="249"/>
      <c r="E24" s="249"/>
      <c r="F24" s="249"/>
      <c r="G24" s="249"/>
      <c r="H24" s="249"/>
      <c r="I24" s="249"/>
      <c r="J24" s="28"/>
    </row>
    <row r="25" spans="1:10" ht="0.75" customHeight="1">
      <c r="A25" s="28"/>
      <c r="B25" s="249"/>
      <c r="C25" s="249"/>
      <c r="D25" s="249"/>
      <c r="E25" s="249"/>
      <c r="F25" s="249"/>
      <c r="G25" s="249"/>
      <c r="H25" s="249"/>
      <c r="I25" s="249"/>
      <c r="J25" s="28"/>
    </row>
    <row r="26" spans="1:10" ht="12.75" hidden="1">
      <c r="A26" s="28"/>
      <c r="B26" s="249"/>
      <c r="C26" s="249"/>
      <c r="D26" s="249"/>
      <c r="E26" s="249"/>
      <c r="F26" s="249"/>
      <c r="G26" s="249"/>
      <c r="H26" s="249"/>
      <c r="I26" s="249"/>
      <c r="J26" s="28"/>
    </row>
    <row r="27" spans="1:10" ht="12.75" hidden="1">
      <c r="A27" s="28"/>
      <c r="B27" s="249"/>
      <c r="C27" s="249"/>
      <c r="D27" s="249"/>
      <c r="E27" s="249"/>
      <c r="F27" s="249"/>
      <c r="G27" s="249"/>
      <c r="H27" s="249"/>
      <c r="I27" s="249"/>
      <c r="J27" s="28"/>
    </row>
    <row r="28" spans="1:10" ht="12.75" hidden="1">
      <c r="A28" s="28"/>
      <c r="B28" s="249"/>
      <c r="C28" s="249"/>
      <c r="D28" s="249"/>
      <c r="E28" s="249"/>
      <c r="F28" s="249"/>
      <c r="G28" s="249"/>
      <c r="H28" s="249"/>
      <c r="I28" s="249"/>
      <c r="J28" s="28"/>
    </row>
    <row r="29" spans="1:10" ht="12.75" hidden="1">
      <c r="A29" s="28"/>
      <c r="B29" s="249"/>
      <c r="C29" s="249"/>
      <c r="D29" s="249"/>
      <c r="E29" s="249"/>
      <c r="F29" s="249"/>
      <c r="G29" s="249"/>
      <c r="H29" s="249"/>
      <c r="I29" s="249"/>
      <c r="J29" s="28"/>
    </row>
    <row r="30" spans="1:10" ht="12.75" hidden="1">
      <c r="A30" s="28"/>
      <c r="B30" s="249"/>
      <c r="C30" s="249"/>
      <c r="D30" s="249"/>
      <c r="E30" s="249"/>
      <c r="F30" s="249"/>
      <c r="G30" s="249"/>
      <c r="H30" s="249"/>
      <c r="I30" s="249"/>
      <c r="J30" s="28"/>
    </row>
    <row r="31" spans="1:10" ht="12.75" hidden="1">
      <c r="A31" s="28"/>
      <c r="B31" s="249"/>
      <c r="C31" s="249"/>
      <c r="D31" s="249"/>
      <c r="E31" s="249"/>
      <c r="F31" s="249"/>
      <c r="G31" s="249"/>
      <c r="H31" s="249"/>
      <c r="I31" s="249"/>
      <c r="J31" s="28"/>
    </row>
    <row r="32" spans="1:10" ht="12.75" hidden="1">
      <c r="A32" s="28"/>
      <c r="B32" s="249"/>
      <c r="C32" s="249"/>
      <c r="D32" s="249"/>
      <c r="E32" s="249"/>
      <c r="F32" s="249"/>
      <c r="G32" s="249"/>
      <c r="H32" s="249"/>
      <c r="I32" s="249"/>
      <c r="J32" s="28"/>
    </row>
    <row r="33" spans="1:10" ht="12.75" hidden="1">
      <c r="A33" s="28"/>
      <c r="B33" s="249"/>
      <c r="C33" s="249"/>
      <c r="D33" s="249"/>
      <c r="E33" s="249"/>
      <c r="F33" s="249"/>
      <c r="G33" s="249"/>
      <c r="H33" s="249"/>
      <c r="I33" s="249"/>
      <c r="J33" s="28"/>
    </row>
    <row r="34" spans="1:10" ht="12.75" hidden="1">
      <c r="A34" s="28"/>
      <c r="B34" s="249"/>
      <c r="C34" s="249"/>
      <c r="D34" s="249"/>
      <c r="E34" s="249"/>
      <c r="F34" s="249"/>
      <c r="G34" s="249"/>
      <c r="H34" s="249"/>
      <c r="I34" s="249"/>
      <c r="J34" s="28"/>
    </row>
    <row r="35" spans="1:10" ht="12.75" hidden="1">
      <c r="A35" s="28"/>
      <c r="B35" s="249"/>
      <c r="C35" s="249"/>
      <c r="D35" s="249"/>
      <c r="E35" s="249"/>
      <c r="F35" s="249"/>
      <c r="G35" s="249"/>
      <c r="H35" s="249"/>
      <c r="I35" s="249"/>
      <c r="J35" s="28"/>
    </row>
    <row r="36" spans="1:10" ht="12.75" hidden="1">
      <c r="A36" s="28"/>
      <c r="B36" s="249"/>
      <c r="C36" s="249"/>
      <c r="D36" s="249"/>
      <c r="E36" s="249"/>
      <c r="F36" s="249"/>
      <c r="G36" s="249"/>
      <c r="H36" s="249"/>
      <c r="I36" s="249"/>
      <c r="J36" s="28"/>
    </row>
    <row r="37" spans="1:9" ht="12.75">
      <c r="A37" s="250" t="s">
        <v>346</v>
      </c>
      <c r="B37" s="250"/>
      <c r="C37" s="250"/>
      <c r="D37" s="250"/>
      <c r="E37" s="250"/>
      <c r="F37" s="250"/>
      <c r="G37" s="250"/>
      <c r="H37" s="250"/>
      <c r="I37" s="250"/>
    </row>
  </sheetData>
  <sheetProtection/>
  <mergeCells count="3">
    <mergeCell ref="B4:I9"/>
    <mergeCell ref="B10:I36"/>
    <mergeCell ref="A37:I3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64"/>
  <sheetViews>
    <sheetView showGridLines="0" tabSelected="1" view="pageBreakPreview" zoomScaleSheetLayoutView="100" zoomScalePageLayoutView="0" workbookViewId="0" topLeftCell="A1">
      <selection activeCell="D16" sqref="D16"/>
    </sheetView>
  </sheetViews>
  <sheetFormatPr defaultColWidth="9.140625" defaultRowHeight="12.75"/>
  <cols>
    <col min="2" max="2" width="13.140625" style="2" customWidth="1"/>
    <col min="3" max="3" width="56.28125" style="1" bestFit="1" customWidth="1"/>
    <col min="4" max="4" width="15.140625" style="1" customWidth="1"/>
    <col min="5" max="5" width="15.28125" style="0" customWidth="1"/>
    <col min="6" max="6" width="0" style="0" hidden="1" customWidth="1"/>
  </cols>
  <sheetData>
    <row r="1" spans="2:6" ht="21" thickBot="1">
      <c r="B1" s="277" t="s">
        <v>66</v>
      </c>
      <c r="C1" s="278"/>
      <c r="D1" s="278"/>
      <c r="E1" s="279"/>
      <c r="F1" s="26"/>
    </row>
    <row r="2" spans="2:6" ht="16.5" thickBot="1">
      <c r="B2" s="288" t="s">
        <v>16</v>
      </c>
      <c r="C2" s="289"/>
      <c r="D2" s="289"/>
      <c r="E2" s="290"/>
      <c r="F2" s="15"/>
    </row>
    <row r="3" spans="2:7" ht="12.75">
      <c r="B3" s="29"/>
      <c r="C3" s="30"/>
      <c r="D3" s="283" t="s">
        <v>69</v>
      </c>
      <c r="E3" s="283" t="s">
        <v>70</v>
      </c>
      <c r="F3" s="15"/>
      <c r="G3" s="20"/>
    </row>
    <row r="4" spans="2:7" ht="13.5" thickBot="1">
      <c r="B4" s="31"/>
      <c r="C4" s="32"/>
      <c r="D4" s="284"/>
      <c r="E4" s="284"/>
      <c r="F4" s="15"/>
      <c r="G4" s="20"/>
    </row>
    <row r="5" spans="1:7" ht="13.5" thickBot="1">
      <c r="A5">
        <v>1</v>
      </c>
      <c r="B5" s="280" t="s">
        <v>172</v>
      </c>
      <c r="C5" s="281"/>
      <c r="D5" s="281"/>
      <c r="E5" s="282"/>
      <c r="F5" s="15"/>
      <c r="G5" s="20"/>
    </row>
    <row r="6" spans="1:7" ht="12.75">
      <c r="A6">
        <v>2</v>
      </c>
      <c r="B6" s="8"/>
      <c r="C6" s="6" t="s">
        <v>173</v>
      </c>
      <c r="D6" s="68">
        <v>727</v>
      </c>
      <c r="E6" s="71">
        <v>24799</v>
      </c>
      <c r="F6" s="15"/>
      <c r="G6" s="20"/>
    </row>
    <row r="7" spans="1:7" ht="12.75">
      <c r="A7">
        <v>3</v>
      </c>
      <c r="B7" s="8"/>
      <c r="C7" s="6" t="s">
        <v>174</v>
      </c>
      <c r="D7" s="68">
        <v>486</v>
      </c>
      <c r="E7" s="71">
        <v>31125</v>
      </c>
      <c r="F7" s="15"/>
      <c r="G7" s="20"/>
    </row>
    <row r="8" spans="1:7" ht="12.75">
      <c r="A8">
        <v>4</v>
      </c>
      <c r="B8" s="8"/>
      <c r="C8" s="6" t="s">
        <v>175</v>
      </c>
      <c r="D8" s="68">
        <v>1774</v>
      </c>
      <c r="E8" s="71">
        <v>49959</v>
      </c>
      <c r="F8" s="15"/>
      <c r="G8" s="20"/>
    </row>
    <row r="9" spans="1:7" ht="12.75">
      <c r="A9">
        <v>5</v>
      </c>
      <c r="B9" s="8"/>
      <c r="C9" s="6" t="s">
        <v>176</v>
      </c>
      <c r="D9" s="68">
        <v>13374</v>
      </c>
      <c r="E9" s="91" t="s">
        <v>91</v>
      </c>
      <c r="F9" s="15"/>
      <c r="G9" s="20"/>
    </row>
    <row r="10" spans="1:7" ht="13.5" thickBot="1">
      <c r="A10">
        <v>6</v>
      </c>
      <c r="B10" s="8"/>
      <c r="C10" s="60" t="s">
        <v>181</v>
      </c>
      <c r="D10" s="69">
        <v>16361</v>
      </c>
      <c r="E10" s="70">
        <v>119257</v>
      </c>
      <c r="F10" s="15"/>
      <c r="G10" s="20"/>
    </row>
    <row r="11" spans="1:7" ht="13.5" thickBot="1">
      <c r="A11">
        <v>7</v>
      </c>
      <c r="B11" s="254" t="s">
        <v>194</v>
      </c>
      <c r="C11" s="272"/>
      <c r="D11" s="272"/>
      <c r="E11" s="273"/>
      <c r="F11" s="15"/>
      <c r="G11" s="20"/>
    </row>
    <row r="12" spans="1:7" ht="12.75">
      <c r="A12">
        <v>8</v>
      </c>
      <c r="B12" s="8"/>
      <c r="C12" s="3" t="s">
        <v>193</v>
      </c>
      <c r="D12" s="72">
        <v>27627145.02</v>
      </c>
      <c r="E12" s="72">
        <v>570594398.54</v>
      </c>
      <c r="F12" s="15"/>
      <c r="G12" s="20"/>
    </row>
    <row r="13" spans="1:7" ht="13.5" thickBot="1">
      <c r="A13">
        <v>9</v>
      </c>
      <c r="B13" s="8"/>
      <c r="C13" s="3" t="s">
        <v>195</v>
      </c>
      <c r="D13" s="72">
        <v>2509616.07</v>
      </c>
      <c r="E13" s="72">
        <v>60608052.37</v>
      </c>
      <c r="F13" s="15"/>
      <c r="G13" s="20"/>
    </row>
    <row r="14" spans="1:7" ht="13.5" thickBot="1">
      <c r="A14">
        <v>10</v>
      </c>
      <c r="B14" s="254" t="s">
        <v>84</v>
      </c>
      <c r="C14" s="281"/>
      <c r="D14" s="281"/>
      <c r="E14" s="282"/>
      <c r="F14" s="15"/>
      <c r="G14" s="20"/>
    </row>
    <row r="15" spans="1:7" ht="12.75">
      <c r="A15">
        <v>11</v>
      </c>
      <c r="B15" s="8"/>
      <c r="C15" s="6" t="s">
        <v>85</v>
      </c>
      <c r="D15" s="73">
        <v>0.0028</v>
      </c>
      <c r="E15" s="78">
        <v>0.0054</v>
      </c>
      <c r="F15" s="15"/>
      <c r="G15" s="20"/>
    </row>
    <row r="16" spans="1:7" ht="12.75">
      <c r="A16">
        <v>12</v>
      </c>
      <c r="B16" s="8"/>
      <c r="C16" s="3" t="s">
        <v>86</v>
      </c>
      <c r="D16" s="74">
        <v>0.0358</v>
      </c>
      <c r="E16" s="77">
        <v>0.0369</v>
      </c>
      <c r="F16" s="15"/>
      <c r="G16" s="20"/>
    </row>
    <row r="17" spans="1:7" ht="12.75">
      <c r="A17">
        <v>13</v>
      </c>
      <c r="B17" s="8"/>
      <c r="C17" s="3" t="s">
        <v>87</v>
      </c>
      <c r="D17" s="74">
        <v>0.1224</v>
      </c>
      <c r="E17" s="77">
        <v>0.1382</v>
      </c>
      <c r="F17" s="15"/>
      <c r="G17" s="20"/>
    </row>
    <row r="18" spans="1:7" ht="13.5" thickBot="1">
      <c r="A18">
        <v>14</v>
      </c>
      <c r="B18" s="8"/>
      <c r="C18" s="44" t="s">
        <v>88</v>
      </c>
      <c r="D18" s="75">
        <v>0.839</v>
      </c>
      <c r="E18" s="76">
        <v>0.8195</v>
      </c>
      <c r="F18" s="15"/>
      <c r="G18" s="20"/>
    </row>
    <row r="19" spans="1:6" ht="13.5" thickBot="1">
      <c r="A19">
        <v>15</v>
      </c>
      <c r="B19" s="260" t="s">
        <v>17</v>
      </c>
      <c r="C19" s="261"/>
      <c r="D19" s="261"/>
      <c r="E19" s="262"/>
      <c r="F19" s="15"/>
    </row>
    <row r="20" spans="1:6" ht="12.75">
      <c r="A20">
        <v>16</v>
      </c>
      <c r="B20" s="8"/>
      <c r="C20" s="6" t="s">
        <v>67</v>
      </c>
      <c r="D20" s="73">
        <v>0.0715</v>
      </c>
      <c r="E20" s="78">
        <v>0.0778</v>
      </c>
      <c r="F20" s="15"/>
    </row>
    <row r="21" spans="1:6" ht="12.75">
      <c r="A21">
        <v>17</v>
      </c>
      <c r="B21" s="8"/>
      <c r="C21" s="3" t="s">
        <v>196</v>
      </c>
      <c r="D21" s="74">
        <v>0.0303</v>
      </c>
      <c r="E21" s="77">
        <v>0.0414</v>
      </c>
      <c r="F21" s="15"/>
    </row>
    <row r="22" spans="1:6" ht="12.75">
      <c r="A22">
        <v>18</v>
      </c>
      <c r="B22" s="8"/>
      <c r="C22" s="3" t="s">
        <v>29</v>
      </c>
      <c r="D22" s="74">
        <v>0.044</v>
      </c>
      <c r="E22" s="77">
        <v>0.0444</v>
      </c>
      <c r="F22" s="15"/>
    </row>
    <row r="23" spans="1:6" ht="12.75">
      <c r="A23">
        <v>19</v>
      </c>
      <c r="B23" s="8"/>
      <c r="C23" s="3" t="s">
        <v>30</v>
      </c>
      <c r="D23" s="74">
        <v>0.0523</v>
      </c>
      <c r="E23" s="77">
        <v>0.0526</v>
      </c>
      <c r="F23" s="15"/>
    </row>
    <row r="24" spans="1:6" ht="12.75">
      <c r="A24">
        <v>20</v>
      </c>
      <c r="B24" s="8"/>
      <c r="C24" s="3" t="s">
        <v>31</v>
      </c>
      <c r="D24" s="74">
        <v>0.0564</v>
      </c>
      <c r="E24" s="77">
        <v>0.0562</v>
      </c>
      <c r="F24" s="15"/>
    </row>
    <row r="25" spans="1:6" ht="13.5" thickBot="1">
      <c r="A25">
        <v>21</v>
      </c>
      <c r="B25" s="8"/>
      <c r="C25" s="5" t="s">
        <v>68</v>
      </c>
      <c r="D25" s="75">
        <v>0.7455</v>
      </c>
      <c r="E25" s="76">
        <v>0.7276</v>
      </c>
      <c r="F25" s="15"/>
    </row>
    <row r="26" spans="1:6" ht="13.5" thickBot="1">
      <c r="A26">
        <v>22</v>
      </c>
      <c r="B26" s="254" t="s">
        <v>161</v>
      </c>
      <c r="C26" s="261"/>
      <c r="D26" s="261"/>
      <c r="E26" s="262"/>
      <c r="F26" s="15"/>
    </row>
    <row r="27" spans="1:6" ht="12.75">
      <c r="A27">
        <v>23</v>
      </c>
      <c r="B27" s="8"/>
      <c r="C27" s="5" t="s">
        <v>94</v>
      </c>
      <c r="D27" s="83">
        <v>5</v>
      </c>
      <c r="E27" s="84">
        <v>156</v>
      </c>
      <c r="F27" s="15"/>
    </row>
    <row r="28" spans="1:6" ht="12.75">
      <c r="A28">
        <v>24</v>
      </c>
      <c r="B28" s="8"/>
      <c r="C28" s="5" t="s">
        <v>95</v>
      </c>
      <c r="D28" s="83">
        <v>0</v>
      </c>
      <c r="E28" s="84">
        <v>19</v>
      </c>
      <c r="F28" s="15"/>
    </row>
    <row r="29" spans="1:6" ht="12.75">
      <c r="A29">
        <v>25</v>
      </c>
      <c r="B29" s="8"/>
      <c r="C29" s="5" t="s">
        <v>96</v>
      </c>
      <c r="D29" s="83">
        <v>5</v>
      </c>
      <c r="E29" s="84">
        <v>144</v>
      </c>
      <c r="F29" s="15"/>
    </row>
    <row r="30" spans="1:6" ht="12.75">
      <c r="A30">
        <v>26</v>
      </c>
      <c r="B30" s="8"/>
      <c r="C30" s="5" t="s">
        <v>97</v>
      </c>
      <c r="D30" s="83">
        <v>0</v>
      </c>
      <c r="E30" s="84">
        <v>8</v>
      </c>
      <c r="F30" s="15"/>
    </row>
    <row r="31" spans="1:6" ht="12.75">
      <c r="A31">
        <v>27</v>
      </c>
      <c r="B31" s="8"/>
      <c r="C31" s="5" t="s">
        <v>98</v>
      </c>
      <c r="D31" s="83">
        <v>27</v>
      </c>
      <c r="E31" s="84">
        <v>1032</v>
      </c>
      <c r="F31" s="15"/>
    </row>
    <row r="32" spans="1:6" ht="12.75">
      <c r="A32">
        <v>28</v>
      </c>
      <c r="B32" s="8"/>
      <c r="C32" s="5" t="s">
        <v>99</v>
      </c>
      <c r="D32" s="83">
        <v>83</v>
      </c>
      <c r="E32" s="84">
        <v>3241</v>
      </c>
      <c r="F32" s="15"/>
    </row>
    <row r="33" spans="1:6" ht="12.75">
      <c r="A33">
        <v>29</v>
      </c>
      <c r="B33" s="8"/>
      <c r="C33" s="5" t="s">
        <v>100</v>
      </c>
      <c r="D33" s="83">
        <v>0</v>
      </c>
      <c r="E33" s="84">
        <v>3</v>
      </c>
      <c r="F33" s="15"/>
    </row>
    <row r="34" spans="1:6" ht="12.75">
      <c r="A34">
        <v>30</v>
      </c>
      <c r="B34" s="8"/>
      <c r="C34" s="5" t="s">
        <v>101</v>
      </c>
      <c r="D34" s="83">
        <v>4</v>
      </c>
      <c r="E34" s="84">
        <v>238</v>
      </c>
      <c r="F34" s="15"/>
    </row>
    <row r="35" spans="1:6" ht="12.75">
      <c r="A35">
        <v>31</v>
      </c>
      <c r="B35" s="8"/>
      <c r="C35" s="5" t="s">
        <v>102</v>
      </c>
      <c r="D35" s="83">
        <v>4</v>
      </c>
      <c r="E35" s="84">
        <v>152</v>
      </c>
      <c r="F35" s="15"/>
    </row>
    <row r="36" spans="1:6" ht="12.75">
      <c r="A36">
        <v>32</v>
      </c>
      <c r="B36" s="8"/>
      <c r="C36" s="5" t="s">
        <v>103</v>
      </c>
      <c r="D36" s="83">
        <v>9</v>
      </c>
      <c r="E36" s="84">
        <v>282</v>
      </c>
      <c r="F36" s="15"/>
    </row>
    <row r="37" spans="1:6" ht="12.75">
      <c r="A37">
        <v>33</v>
      </c>
      <c r="B37" s="8"/>
      <c r="C37" s="5" t="s">
        <v>104</v>
      </c>
      <c r="D37" s="83">
        <v>6</v>
      </c>
      <c r="E37" s="84">
        <v>328</v>
      </c>
      <c r="F37" s="15"/>
    </row>
    <row r="38" spans="1:6" ht="12.75">
      <c r="A38">
        <v>34</v>
      </c>
      <c r="B38" s="8"/>
      <c r="C38" s="5" t="s">
        <v>105</v>
      </c>
      <c r="D38" s="83">
        <v>1</v>
      </c>
      <c r="E38" s="84">
        <v>26</v>
      </c>
      <c r="F38" s="15"/>
    </row>
    <row r="39" spans="1:6" ht="12.75">
      <c r="A39">
        <v>35</v>
      </c>
      <c r="B39" s="8"/>
      <c r="C39" s="5" t="s">
        <v>106</v>
      </c>
      <c r="D39" s="83">
        <v>0</v>
      </c>
      <c r="E39" s="84">
        <v>31</v>
      </c>
      <c r="F39" s="15"/>
    </row>
    <row r="40" spans="1:6" ht="12.75">
      <c r="A40">
        <v>36</v>
      </c>
      <c r="B40" s="8"/>
      <c r="C40" s="5" t="s">
        <v>107</v>
      </c>
      <c r="D40" s="83">
        <v>0</v>
      </c>
      <c r="E40" s="84">
        <v>6</v>
      </c>
      <c r="F40" s="15"/>
    </row>
    <row r="41" spans="1:6" ht="12.75">
      <c r="A41">
        <v>37</v>
      </c>
      <c r="B41" s="8"/>
      <c r="C41" s="5" t="s">
        <v>108</v>
      </c>
      <c r="D41" s="83">
        <v>44</v>
      </c>
      <c r="E41" s="84">
        <v>1736</v>
      </c>
      <c r="F41" s="15"/>
    </row>
    <row r="42" spans="1:6" ht="12.75">
      <c r="A42">
        <v>38</v>
      </c>
      <c r="B42" s="8"/>
      <c r="C42" s="5" t="s">
        <v>109</v>
      </c>
      <c r="D42" s="83">
        <v>10</v>
      </c>
      <c r="E42" s="84">
        <v>289</v>
      </c>
      <c r="F42" s="15"/>
    </row>
    <row r="43" spans="1:6" ht="12.75">
      <c r="A43">
        <v>39</v>
      </c>
      <c r="B43" s="8"/>
      <c r="C43" s="5" t="s">
        <v>110</v>
      </c>
      <c r="D43" s="83">
        <v>5</v>
      </c>
      <c r="E43" s="84">
        <v>160</v>
      </c>
      <c r="F43" s="15"/>
    </row>
    <row r="44" spans="1:6" ht="12.75">
      <c r="A44">
        <v>40</v>
      </c>
      <c r="B44" s="8"/>
      <c r="C44" s="5" t="s">
        <v>111</v>
      </c>
      <c r="D44" s="83">
        <v>0</v>
      </c>
      <c r="E44" s="84">
        <v>9</v>
      </c>
      <c r="F44" s="15"/>
    </row>
    <row r="45" spans="1:6" ht="12.75">
      <c r="A45">
        <v>41</v>
      </c>
      <c r="B45" s="8"/>
      <c r="C45" s="5" t="s">
        <v>112</v>
      </c>
      <c r="D45" s="83">
        <v>4</v>
      </c>
      <c r="E45" s="84">
        <v>84</v>
      </c>
      <c r="F45" s="15"/>
    </row>
    <row r="46" spans="1:6" ht="12.75">
      <c r="A46">
        <v>42</v>
      </c>
      <c r="B46" s="8"/>
      <c r="C46" s="5" t="s">
        <v>113</v>
      </c>
      <c r="D46" s="83">
        <v>1</v>
      </c>
      <c r="E46" s="84">
        <v>26</v>
      </c>
      <c r="F46" s="15"/>
    </row>
    <row r="47" spans="1:6" ht="12.75">
      <c r="A47">
        <v>43</v>
      </c>
      <c r="B47" s="8"/>
      <c r="C47" s="5" t="s">
        <v>114</v>
      </c>
      <c r="D47" s="83">
        <v>1</v>
      </c>
      <c r="E47" s="84">
        <v>10</v>
      </c>
      <c r="F47" s="15"/>
    </row>
    <row r="48" spans="1:6" ht="12.75">
      <c r="A48">
        <v>44</v>
      </c>
      <c r="B48" s="8"/>
      <c r="C48" s="5" t="s">
        <v>115</v>
      </c>
      <c r="D48" s="83">
        <v>2</v>
      </c>
      <c r="E48" s="84">
        <v>7</v>
      </c>
      <c r="F48" s="15"/>
    </row>
    <row r="49" spans="1:6" ht="12.75">
      <c r="A49">
        <v>45</v>
      </c>
      <c r="B49" s="8"/>
      <c r="C49" s="5" t="s">
        <v>116</v>
      </c>
      <c r="D49" s="83">
        <v>0</v>
      </c>
      <c r="E49" s="84">
        <v>1</v>
      </c>
      <c r="F49" s="15"/>
    </row>
    <row r="50" spans="1:6" ht="12.75">
      <c r="A50">
        <v>46</v>
      </c>
      <c r="B50" s="8"/>
      <c r="C50" s="5" t="s">
        <v>117</v>
      </c>
      <c r="D50" s="83">
        <v>0</v>
      </c>
      <c r="E50" s="84">
        <v>25</v>
      </c>
      <c r="F50" s="15"/>
    </row>
    <row r="51" spans="1:6" ht="12.75">
      <c r="A51">
        <v>47</v>
      </c>
      <c r="B51" s="8"/>
      <c r="C51" s="5" t="s">
        <v>118</v>
      </c>
      <c r="D51" s="83">
        <v>3</v>
      </c>
      <c r="E51" s="84">
        <v>32</v>
      </c>
      <c r="F51" s="15"/>
    </row>
    <row r="52" spans="1:6" ht="12.75">
      <c r="A52">
        <v>48</v>
      </c>
      <c r="B52" s="8"/>
      <c r="C52" s="5" t="s">
        <v>119</v>
      </c>
      <c r="D52" s="83">
        <v>12</v>
      </c>
      <c r="E52" s="84">
        <v>282</v>
      </c>
      <c r="F52" s="15"/>
    </row>
    <row r="53" spans="1:6" ht="12.75">
      <c r="A53">
        <v>49</v>
      </c>
      <c r="B53" s="8"/>
      <c r="C53" s="5" t="s">
        <v>120</v>
      </c>
      <c r="D53" s="83">
        <v>3</v>
      </c>
      <c r="E53" s="84">
        <v>79</v>
      </c>
      <c r="F53" s="15"/>
    </row>
    <row r="54" spans="1:6" ht="12.75">
      <c r="A54">
        <v>50</v>
      </c>
      <c r="B54" s="8"/>
      <c r="C54" s="5" t="s">
        <v>121</v>
      </c>
      <c r="D54" s="83">
        <v>59</v>
      </c>
      <c r="E54" s="84">
        <v>1558</v>
      </c>
      <c r="F54" s="15"/>
    </row>
    <row r="55" spans="1:6" ht="12.75">
      <c r="A55">
        <v>51</v>
      </c>
      <c r="B55" s="8"/>
      <c r="C55" s="5" t="s">
        <v>122</v>
      </c>
      <c r="D55" s="83">
        <v>0</v>
      </c>
      <c r="E55" s="84">
        <v>10</v>
      </c>
      <c r="F55" s="15"/>
    </row>
    <row r="56" spans="1:6" ht="12.75">
      <c r="A56">
        <v>52</v>
      </c>
      <c r="B56" s="8"/>
      <c r="C56" s="5" t="s">
        <v>123</v>
      </c>
      <c r="D56" s="83">
        <v>3</v>
      </c>
      <c r="E56" s="84">
        <v>167</v>
      </c>
      <c r="F56" s="15"/>
    </row>
    <row r="57" spans="1:6" ht="12.75">
      <c r="A57">
        <v>53</v>
      </c>
      <c r="B57" s="8"/>
      <c r="C57" s="5" t="s">
        <v>124</v>
      </c>
      <c r="D57" s="83">
        <v>0</v>
      </c>
      <c r="E57" s="84">
        <v>25</v>
      </c>
      <c r="F57" s="15"/>
    </row>
    <row r="58" spans="1:6" ht="12.75">
      <c r="A58">
        <v>54</v>
      </c>
      <c r="B58" s="8"/>
      <c r="C58" s="5" t="s">
        <v>125</v>
      </c>
      <c r="D58" s="83">
        <v>0</v>
      </c>
      <c r="E58" s="84">
        <v>6</v>
      </c>
      <c r="F58" s="15"/>
    </row>
    <row r="59" spans="1:6" ht="12.75">
      <c r="A59">
        <v>55</v>
      </c>
      <c r="B59" s="8"/>
      <c r="C59" s="5" t="s">
        <v>126</v>
      </c>
      <c r="D59" s="83">
        <v>0</v>
      </c>
      <c r="E59" s="84">
        <v>3</v>
      </c>
      <c r="F59" s="15"/>
    </row>
    <row r="60" spans="1:6" ht="12.75">
      <c r="A60">
        <v>56</v>
      </c>
      <c r="B60" s="8"/>
      <c r="C60" s="5" t="s">
        <v>127</v>
      </c>
      <c r="D60" s="83">
        <v>6</v>
      </c>
      <c r="E60" s="84">
        <v>324</v>
      </c>
      <c r="F60" s="15"/>
    </row>
    <row r="61" spans="1:6" ht="12.75">
      <c r="A61">
        <v>57</v>
      </c>
      <c r="B61" s="8"/>
      <c r="C61" s="5" t="s">
        <v>128</v>
      </c>
      <c r="D61" s="83">
        <v>20</v>
      </c>
      <c r="E61" s="84">
        <v>918</v>
      </c>
      <c r="F61" s="15"/>
    </row>
    <row r="62" spans="1:6" ht="12.75">
      <c r="A62">
        <v>58</v>
      </c>
      <c r="B62" s="8"/>
      <c r="C62" s="5" t="s">
        <v>129</v>
      </c>
      <c r="D62" s="83">
        <v>13</v>
      </c>
      <c r="E62" s="84">
        <v>326</v>
      </c>
      <c r="F62" s="15"/>
    </row>
    <row r="63" spans="1:6" ht="12.75">
      <c r="A63">
        <v>59</v>
      </c>
      <c r="B63" s="8"/>
      <c r="C63" s="5" t="s">
        <v>130</v>
      </c>
      <c r="D63" s="83">
        <v>0</v>
      </c>
      <c r="E63" s="84">
        <v>26</v>
      </c>
      <c r="F63" s="15"/>
    </row>
    <row r="64" spans="1:6" ht="12.75">
      <c r="A64">
        <v>60</v>
      </c>
      <c r="B64" s="8"/>
      <c r="C64" s="5" t="s">
        <v>131</v>
      </c>
      <c r="D64" s="83">
        <v>0</v>
      </c>
      <c r="E64" s="84">
        <v>6</v>
      </c>
      <c r="F64" s="15"/>
    </row>
    <row r="65" spans="1:6" ht="12.75">
      <c r="A65">
        <v>61</v>
      </c>
      <c r="B65" s="8"/>
      <c r="C65" s="5" t="s">
        <v>132</v>
      </c>
      <c r="D65" s="83">
        <v>0</v>
      </c>
      <c r="E65" s="84">
        <v>10</v>
      </c>
      <c r="F65" s="15"/>
    </row>
    <row r="66" spans="1:6" ht="12.75">
      <c r="A66">
        <v>62</v>
      </c>
      <c r="B66" s="8"/>
      <c r="C66" s="5" t="s">
        <v>133</v>
      </c>
      <c r="D66" s="83">
        <v>3</v>
      </c>
      <c r="E66" s="84">
        <v>279</v>
      </c>
      <c r="F66" s="15"/>
    </row>
    <row r="67" spans="1:6" ht="12.75">
      <c r="A67">
        <v>63</v>
      </c>
      <c r="B67" s="8"/>
      <c r="C67" s="5" t="s">
        <v>134</v>
      </c>
      <c r="D67" s="83">
        <v>8</v>
      </c>
      <c r="E67" s="84">
        <v>369</v>
      </c>
      <c r="F67" s="15"/>
    </row>
    <row r="68" spans="1:6" ht="12.75">
      <c r="A68">
        <v>64</v>
      </c>
      <c r="B68" s="8"/>
      <c r="C68" s="5" t="s">
        <v>135</v>
      </c>
      <c r="D68" s="83">
        <v>3</v>
      </c>
      <c r="E68" s="84">
        <v>136</v>
      </c>
      <c r="F68" s="15"/>
    </row>
    <row r="69" spans="1:6" ht="12.75">
      <c r="A69">
        <v>65</v>
      </c>
      <c r="B69" s="8"/>
      <c r="C69" s="5" t="s">
        <v>136</v>
      </c>
      <c r="D69" s="83">
        <v>97</v>
      </c>
      <c r="E69" s="84">
        <v>2575</v>
      </c>
      <c r="F69" s="15"/>
    </row>
    <row r="70" spans="1:6" ht="12.75">
      <c r="A70">
        <v>66</v>
      </c>
      <c r="B70" s="8"/>
      <c r="C70" s="5" t="s">
        <v>137</v>
      </c>
      <c r="D70" s="83">
        <v>2</v>
      </c>
      <c r="E70" s="84">
        <v>22</v>
      </c>
      <c r="F70" s="15"/>
    </row>
    <row r="71" spans="1:6" ht="12.75">
      <c r="A71">
        <v>67</v>
      </c>
      <c r="B71" s="8"/>
      <c r="C71" s="5" t="s">
        <v>138</v>
      </c>
      <c r="D71" s="83">
        <v>3</v>
      </c>
      <c r="E71" s="84">
        <v>81</v>
      </c>
      <c r="F71" s="15"/>
    </row>
    <row r="72" spans="1:6" ht="12.75">
      <c r="A72">
        <v>68</v>
      </c>
      <c r="B72" s="8"/>
      <c r="C72" s="5" t="s">
        <v>139</v>
      </c>
      <c r="D72" s="83">
        <v>4</v>
      </c>
      <c r="E72" s="84">
        <v>140</v>
      </c>
      <c r="F72" s="15"/>
    </row>
    <row r="73" spans="1:6" ht="12.75">
      <c r="A73">
        <v>69</v>
      </c>
      <c r="B73" s="8"/>
      <c r="C73" s="5" t="s">
        <v>140</v>
      </c>
      <c r="D73" s="83">
        <v>0</v>
      </c>
      <c r="E73" s="84">
        <v>62</v>
      </c>
      <c r="F73" s="15"/>
    </row>
    <row r="74" spans="1:6" ht="12.75">
      <c r="A74">
        <v>70</v>
      </c>
      <c r="B74" s="8"/>
      <c r="C74" s="5" t="s">
        <v>141</v>
      </c>
      <c r="D74" s="83">
        <v>57</v>
      </c>
      <c r="E74" s="84">
        <v>1733</v>
      </c>
      <c r="F74" s="15"/>
    </row>
    <row r="75" spans="1:6" ht="12.75">
      <c r="A75">
        <v>71</v>
      </c>
      <c r="B75" s="8"/>
      <c r="C75" s="5" t="s">
        <v>142</v>
      </c>
      <c r="D75" s="83">
        <v>17</v>
      </c>
      <c r="E75" s="84">
        <v>436</v>
      </c>
      <c r="F75" s="15"/>
    </row>
    <row r="76" spans="1:6" ht="12.75">
      <c r="A76">
        <v>72</v>
      </c>
      <c r="B76" s="8"/>
      <c r="C76" s="5" t="s">
        <v>143</v>
      </c>
      <c r="D76" s="83">
        <v>46</v>
      </c>
      <c r="E76" s="84">
        <v>1988</v>
      </c>
      <c r="F76" s="15"/>
    </row>
    <row r="77" spans="1:6" ht="12.75">
      <c r="A77">
        <v>73</v>
      </c>
      <c r="B77" s="8"/>
      <c r="C77" s="5" t="s">
        <v>144</v>
      </c>
      <c r="D77" s="83">
        <v>20</v>
      </c>
      <c r="E77" s="84">
        <v>789</v>
      </c>
      <c r="F77" s="15"/>
    </row>
    <row r="78" spans="1:6" ht="12.75">
      <c r="A78">
        <v>74</v>
      </c>
      <c r="B78" s="8"/>
      <c r="C78" s="5" t="s">
        <v>145</v>
      </c>
      <c r="D78" s="83">
        <v>34</v>
      </c>
      <c r="E78" s="84">
        <v>1101</v>
      </c>
      <c r="F78" s="15"/>
    </row>
    <row r="79" spans="1:6" ht="12.75">
      <c r="A79">
        <v>75</v>
      </c>
      <c r="B79" s="8"/>
      <c r="C79" s="5" t="s">
        <v>146</v>
      </c>
      <c r="D79" s="83">
        <v>20</v>
      </c>
      <c r="E79" s="84">
        <v>556</v>
      </c>
      <c r="F79" s="15"/>
    </row>
    <row r="80" spans="1:6" ht="12.75">
      <c r="A80">
        <v>76</v>
      </c>
      <c r="B80" s="8"/>
      <c r="C80" s="5" t="s">
        <v>147</v>
      </c>
      <c r="D80" s="83">
        <v>2</v>
      </c>
      <c r="E80" s="84">
        <v>58</v>
      </c>
      <c r="F80" s="15"/>
    </row>
    <row r="81" spans="1:6" ht="12.75">
      <c r="A81">
        <v>77</v>
      </c>
      <c r="B81" s="8"/>
      <c r="C81" s="5" t="s">
        <v>148</v>
      </c>
      <c r="D81" s="83">
        <v>7</v>
      </c>
      <c r="E81" s="84">
        <v>104</v>
      </c>
      <c r="F81" s="15"/>
    </row>
    <row r="82" spans="1:6" ht="12.75">
      <c r="A82">
        <v>78</v>
      </c>
      <c r="B82" s="8"/>
      <c r="C82" s="5" t="s">
        <v>149</v>
      </c>
      <c r="D82" s="83">
        <v>9</v>
      </c>
      <c r="E82" s="84">
        <v>337</v>
      </c>
      <c r="F82" s="15"/>
    </row>
    <row r="83" spans="1:6" ht="12.75">
      <c r="A83">
        <v>79</v>
      </c>
      <c r="B83" s="8"/>
      <c r="C83" s="5" t="s">
        <v>150</v>
      </c>
      <c r="D83" s="83">
        <v>14</v>
      </c>
      <c r="E83" s="84">
        <v>589</v>
      </c>
      <c r="F83" s="15"/>
    </row>
    <row r="84" spans="1:6" ht="12.75">
      <c r="A84">
        <v>80</v>
      </c>
      <c r="B84" s="8"/>
      <c r="C84" s="5" t="s">
        <v>151</v>
      </c>
      <c r="D84" s="83">
        <v>8</v>
      </c>
      <c r="E84" s="84">
        <v>284</v>
      </c>
      <c r="F84" s="15"/>
    </row>
    <row r="85" spans="1:6" ht="12.75">
      <c r="A85">
        <v>81</v>
      </c>
      <c r="B85" s="8"/>
      <c r="C85" s="5" t="s">
        <v>152</v>
      </c>
      <c r="D85" s="83">
        <v>14</v>
      </c>
      <c r="E85" s="84">
        <v>554</v>
      </c>
      <c r="F85" s="15"/>
    </row>
    <row r="86" spans="1:6" ht="12.75">
      <c r="A86">
        <v>82</v>
      </c>
      <c r="B86" s="8"/>
      <c r="C86" s="5" t="s">
        <v>153</v>
      </c>
      <c r="D86" s="83">
        <v>2</v>
      </c>
      <c r="E86" s="84">
        <v>20</v>
      </c>
      <c r="F86" s="15"/>
    </row>
    <row r="87" spans="1:6" ht="12.75">
      <c r="A87">
        <v>83</v>
      </c>
      <c r="B87" s="8"/>
      <c r="C87" s="5" t="s">
        <v>154</v>
      </c>
      <c r="D87" s="83">
        <v>0</v>
      </c>
      <c r="E87" s="84">
        <v>22</v>
      </c>
      <c r="F87" s="15"/>
    </row>
    <row r="88" spans="1:6" ht="12.75">
      <c r="A88">
        <v>84</v>
      </c>
      <c r="B88" s="8"/>
      <c r="C88" s="5" t="s">
        <v>155</v>
      </c>
      <c r="D88" s="83">
        <v>0</v>
      </c>
      <c r="E88" s="84">
        <v>1</v>
      </c>
      <c r="F88" s="15"/>
    </row>
    <row r="89" spans="1:6" ht="12.75">
      <c r="A89">
        <v>85</v>
      </c>
      <c r="B89" s="8"/>
      <c r="C89" s="5" t="s">
        <v>156</v>
      </c>
      <c r="D89" s="83">
        <v>0</v>
      </c>
      <c r="E89" s="84">
        <v>1</v>
      </c>
      <c r="F89" s="15"/>
    </row>
    <row r="90" spans="1:6" ht="12.75">
      <c r="A90">
        <v>86</v>
      </c>
      <c r="B90" s="8"/>
      <c r="C90" s="5" t="s">
        <v>157</v>
      </c>
      <c r="D90" s="83">
        <v>23</v>
      </c>
      <c r="E90" s="84">
        <v>681</v>
      </c>
      <c r="F90" s="15"/>
    </row>
    <row r="91" spans="1:6" ht="12.75">
      <c r="A91">
        <v>87</v>
      </c>
      <c r="B91" s="8"/>
      <c r="C91" s="5" t="s">
        <v>158</v>
      </c>
      <c r="D91" s="83">
        <v>3</v>
      </c>
      <c r="E91" s="84">
        <v>56</v>
      </c>
      <c r="F91" s="15"/>
    </row>
    <row r="92" spans="1:6" ht="12.75">
      <c r="A92">
        <v>88</v>
      </c>
      <c r="B92" s="8"/>
      <c r="C92" s="5" t="s">
        <v>159</v>
      </c>
      <c r="D92" s="83">
        <v>0</v>
      </c>
      <c r="E92" s="84">
        <v>22</v>
      </c>
      <c r="F92" s="15"/>
    </row>
    <row r="93" spans="1:6" ht="13.5" thickBot="1">
      <c r="A93">
        <v>89</v>
      </c>
      <c r="B93" s="45"/>
      <c r="C93" s="10" t="s">
        <v>160</v>
      </c>
      <c r="D93" s="89">
        <v>1</v>
      </c>
      <c r="E93" s="90">
        <v>18</v>
      </c>
      <c r="F93" s="15"/>
    </row>
    <row r="94" spans="1:6" ht="13.5" thickBot="1">
      <c r="A94">
        <v>90</v>
      </c>
      <c r="B94" s="254" t="s">
        <v>1</v>
      </c>
      <c r="C94" s="255"/>
      <c r="D94" s="255"/>
      <c r="E94" s="256"/>
      <c r="F94" s="26"/>
    </row>
    <row r="95" spans="1:6" ht="12.75">
      <c r="A95">
        <v>91</v>
      </c>
      <c r="B95" s="8"/>
      <c r="C95" s="285" t="s">
        <v>32</v>
      </c>
      <c r="D95" s="286"/>
      <c r="E95" s="287"/>
      <c r="F95" s="15"/>
    </row>
    <row r="96" spans="1:6" ht="12.75">
      <c r="A96">
        <v>92</v>
      </c>
      <c r="B96" s="8"/>
      <c r="C96" s="263" t="s">
        <v>35</v>
      </c>
      <c r="D96" s="264"/>
      <c r="E96" s="265"/>
      <c r="F96" s="15"/>
    </row>
    <row r="97" spans="1:6" ht="12.75">
      <c r="A97">
        <v>93</v>
      </c>
      <c r="B97" s="9"/>
      <c r="C97" s="7" t="s">
        <v>2</v>
      </c>
      <c r="D97" s="79">
        <v>2</v>
      </c>
      <c r="E97" s="82">
        <v>79</v>
      </c>
      <c r="F97" s="15"/>
    </row>
    <row r="98" spans="1:6" ht="12.75">
      <c r="A98">
        <v>94</v>
      </c>
      <c r="B98" s="9"/>
      <c r="C98" s="4" t="s">
        <v>3</v>
      </c>
      <c r="D98" s="80">
        <v>9</v>
      </c>
      <c r="E98" s="81">
        <v>300</v>
      </c>
      <c r="F98" s="15"/>
    </row>
    <row r="99" spans="1:6" ht="12.75">
      <c r="A99">
        <v>95</v>
      </c>
      <c r="B99" s="9"/>
      <c r="C99" s="4" t="s">
        <v>4</v>
      </c>
      <c r="D99" s="80">
        <v>240</v>
      </c>
      <c r="E99" s="81">
        <v>7226</v>
      </c>
      <c r="F99" s="15"/>
    </row>
    <row r="100" spans="1:6" ht="12.75">
      <c r="A100">
        <v>96</v>
      </c>
      <c r="B100" s="9"/>
      <c r="C100" s="4" t="s">
        <v>5</v>
      </c>
      <c r="D100" s="80">
        <v>4</v>
      </c>
      <c r="E100" s="81">
        <v>47</v>
      </c>
      <c r="F100" s="15"/>
    </row>
    <row r="101" spans="1:6" ht="12.75">
      <c r="A101">
        <v>97</v>
      </c>
      <c r="B101" s="9"/>
      <c r="C101" s="4" t="s">
        <v>33</v>
      </c>
      <c r="D101" s="80">
        <v>387</v>
      </c>
      <c r="E101" s="81">
        <v>14772</v>
      </c>
      <c r="F101" s="15"/>
    </row>
    <row r="102" spans="1:6" ht="12.75">
      <c r="A102">
        <v>98</v>
      </c>
      <c r="B102" s="9"/>
      <c r="C102" s="4" t="s">
        <v>34</v>
      </c>
      <c r="D102" s="80">
        <v>85</v>
      </c>
      <c r="E102" s="81">
        <v>2375</v>
      </c>
      <c r="F102" s="15"/>
    </row>
    <row r="103" spans="1:6" ht="12.75">
      <c r="A103">
        <v>99</v>
      </c>
      <c r="B103" s="8"/>
      <c r="C103" s="263" t="s">
        <v>36</v>
      </c>
      <c r="D103" s="264"/>
      <c r="E103" s="265"/>
      <c r="F103" s="15"/>
    </row>
    <row r="104" spans="1:6" ht="12.75">
      <c r="A104">
        <v>100</v>
      </c>
      <c r="B104" s="9"/>
      <c r="C104" s="7" t="s">
        <v>37</v>
      </c>
      <c r="D104" s="79">
        <v>179</v>
      </c>
      <c r="E104" s="82">
        <v>4993</v>
      </c>
      <c r="F104" s="15"/>
    </row>
    <row r="105" spans="1:6" ht="12.75">
      <c r="A105">
        <v>101</v>
      </c>
      <c r="B105" s="9"/>
      <c r="C105" s="4" t="s">
        <v>38</v>
      </c>
      <c r="D105" s="80">
        <v>526</v>
      </c>
      <c r="E105" s="81">
        <v>19301</v>
      </c>
      <c r="F105" s="15"/>
    </row>
    <row r="106" spans="1:6" ht="12.75">
      <c r="A106">
        <v>102</v>
      </c>
      <c r="B106" s="9"/>
      <c r="C106" s="4" t="s">
        <v>34</v>
      </c>
      <c r="D106" s="80">
        <v>22</v>
      </c>
      <c r="E106" s="81">
        <v>505</v>
      </c>
      <c r="F106" s="15"/>
    </row>
    <row r="107" spans="1:6" ht="12.75">
      <c r="A107">
        <v>103</v>
      </c>
      <c r="B107" s="8"/>
      <c r="C107" s="263" t="s">
        <v>6</v>
      </c>
      <c r="D107" s="264"/>
      <c r="E107" s="265"/>
      <c r="F107" s="15"/>
    </row>
    <row r="108" spans="1:6" ht="12.75">
      <c r="A108">
        <v>104</v>
      </c>
      <c r="B108" s="9"/>
      <c r="C108" s="7" t="s">
        <v>39</v>
      </c>
      <c r="D108" s="79">
        <v>274</v>
      </c>
      <c r="E108" s="82">
        <v>11210</v>
      </c>
      <c r="F108" s="15"/>
    </row>
    <row r="109" spans="1:6" ht="12.75">
      <c r="A109">
        <v>105</v>
      </c>
      <c r="B109" s="8"/>
      <c r="C109" s="4" t="s">
        <v>40</v>
      </c>
      <c r="D109" s="80">
        <v>453</v>
      </c>
      <c r="E109" s="81">
        <v>13568</v>
      </c>
      <c r="F109" s="15"/>
    </row>
    <row r="110" spans="1:6" ht="12.75">
      <c r="A110">
        <v>106</v>
      </c>
      <c r="B110" s="8"/>
      <c r="C110" s="4" t="s">
        <v>34</v>
      </c>
      <c r="D110" s="80">
        <v>0</v>
      </c>
      <c r="E110" s="81">
        <v>21</v>
      </c>
      <c r="F110" s="15"/>
    </row>
    <row r="111" spans="1:6" ht="12.75">
      <c r="A111">
        <v>107</v>
      </c>
      <c r="B111" s="8"/>
      <c r="C111" s="266" t="s">
        <v>41</v>
      </c>
      <c r="D111" s="267"/>
      <c r="E111" s="268"/>
      <c r="F111" s="15"/>
    </row>
    <row r="112" spans="1:6" ht="12.75">
      <c r="A112">
        <v>108</v>
      </c>
      <c r="B112" s="8"/>
      <c r="C112" s="263" t="s">
        <v>35</v>
      </c>
      <c r="D112" s="264"/>
      <c r="E112" s="265"/>
      <c r="F112" s="15"/>
    </row>
    <row r="113" spans="1:6" ht="12.75">
      <c r="A113">
        <v>109</v>
      </c>
      <c r="B113" s="8"/>
      <c r="C113" s="7" t="s">
        <v>2</v>
      </c>
      <c r="D113" s="79">
        <v>0</v>
      </c>
      <c r="E113" s="82">
        <v>30</v>
      </c>
      <c r="F113" s="15"/>
    </row>
    <row r="114" spans="1:6" ht="12.75">
      <c r="A114">
        <v>110</v>
      </c>
      <c r="B114" s="8"/>
      <c r="C114" s="4" t="s">
        <v>3</v>
      </c>
      <c r="D114" s="80">
        <v>2</v>
      </c>
      <c r="E114" s="81">
        <v>115</v>
      </c>
      <c r="F114" s="15"/>
    </row>
    <row r="115" spans="1:6" ht="12.75">
      <c r="A115">
        <v>111</v>
      </c>
      <c r="B115" s="8"/>
      <c r="C115" s="4" t="s">
        <v>4</v>
      </c>
      <c r="D115" s="80">
        <v>36</v>
      </c>
      <c r="E115" s="81">
        <v>1404</v>
      </c>
      <c r="F115" s="15"/>
    </row>
    <row r="116" spans="1:6" ht="12.75">
      <c r="A116">
        <v>112</v>
      </c>
      <c r="B116" s="8"/>
      <c r="C116" s="4" t="s">
        <v>5</v>
      </c>
      <c r="D116" s="80">
        <v>1</v>
      </c>
      <c r="E116" s="81">
        <v>21</v>
      </c>
      <c r="F116" s="15"/>
    </row>
    <row r="117" spans="1:6" ht="12.75">
      <c r="A117">
        <v>113</v>
      </c>
      <c r="B117" s="8"/>
      <c r="C117" s="4" t="s">
        <v>33</v>
      </c>
      <c r="D117" s="80">
        <v>64</v>
      </c>
      <c r="E117" s="81">
        <v>4162</v>
      </c>
      <c r="F117" s="15"/>
    </row>
    <row r="118" spans="1:6" ht="12.75">
      <c r="A118">
        <v>114</v>
      </c>
      <c r="B118" s="8"/>
      <c r="C118" s="4" t="s">
        <v>34</v>
      </c>
      <c r="D118" s="80">
        <v>16</v>
      </c>
      <c r="E118" s="81">
        <v>694</v>
      </c>
      <c r="F118" s="15"/>
    </row>
    <row r="119" spans="1:6" ht="12.75">
      <c r="A119">
        <v>115</v>
      </c>
      <c r="B119" s="8"/>
      <c r="C119" s="263" t="s">
        <v>36</v>
      </c>
      <c r="D119" s="264"/>
      <c r="E119" s="265"/>
      <c r="F119" s="15"/>
    </row>
    <row r="120" spans="1:6" ht="12.75">
      <c r="A120">
        <v>116</v>
      </c>
      <c r="B120" s="8"/>
      <c r="C120" s="7" t="s">
        <v>37</v>
      </c>
      <c r="D120" s="79">
        <v>31</v>
      </c>
      <c r="E120" s="82">
        <v>1436</v>
      </c>
      <c r="F120" s="15"/>
    </row>
    <row r="121" spans="1:6" ht="12.75">
      <c r="A121">
        <v>117</v>
      </c>
      <c r="B121" s="8"/>
      <c r="C121" s="4" t="s">
        <v>38</v>
      </c>
      <c r="D121" s="80">
        <v>82</v>
      </c>
      <c r="E121" s="81">
        <v>4788</v>
      </c>
      <c r="F121" s="15"/>
    </row>
    <row r="122" spans="1:6" ht="12.75">
      <c r="A122">
        <v>118</v>
      </c>
      <c r="B122" s="8"/>
      <c r="C122" s="4" t="s">
        <v>34</v>
      </c>
      <c r="D122" s="80">
        <v>6</v>
      </c>
      <c r="E122" s="81">
        <v>202</v>
      </c>
      <c r="F122" s="15"/>
    </row>
    <row r="123" spans="1:6" ht="12.75">
      <c r="A123">
        <v>119</v>
      </c>
      <c r="B123" s="8"/>
      <c r="C123" s="263" t="s">
        <v>6</v>
      </c>
      <c r="D123" s="264"/>
      <c r="E123" s="265"/>
      <c r="F123" s="15"/>
    </row>
    <row r="124" spans="1:6" ht="12.75">
      <c r="A124">
        <v>120</v>
      </c>
      <c r="B124" s="8"/>
      <c r="C124" s="7" t="s">
        <v>39</v>
      </c>
      <c r="D124" s="79">
        <v>47</v>
      </c>
      <c r="E124" s="82">
        <v>2080</v>
      </c>
      <c r="F124" s="15"/>
    </row>
    <row r="125" spans="1:6" ht="12.75">
      <c r="A125">
        <v>121</v>
      </c>
      <c r="B125" s="8"/>
      <c r="C125" s="4" t="s">
        <v>40</v>
      </c>
      <c r="D125" s="80">
        <v>71</v>
      </c>
      <c r="E125" s="81">
        <v>4305</v>
      </c>
      <c r="F125" s="15"/>
    </row>
    <row r="126" spans="1:6" ht="13.5" thickBot="1">
      <c r="A126">
        <v>122</v>
      </c>
      <c r="B126" s="8"/>
      <c r="C126" s="4" t="s">
        <v>34</v>
      </c>
      <c r="D126" s="80">
        <v>1</v>
      </c>
      <c r="E126" s="81">
        <v>41</v>
      </c>
      <c r="F126" s="15"/>
    </row>
    <row r="127" spans="1:6" ht="13.5" thickBot="1">
      <c r="A127">
        <v>123</v>
      </c>
      <c r="B127" s="254" t="s">
        <v>7</v>
      </c>
      <c r="C127" s="255"/>
      <c r="D127" s="255"/>
      <c r="E127" s="256"/>
      <c r="F127" s="15"/>
    </row>
    <row r="128" spans="1:6" ht="12.75">
      <c r="A128">
        <v>124</v>
      </c>
      <c r="B128" s="8"/>
      <c r="C128" s="7" t="s">
        <v>8</v>
      </c>
      <c r="D128" s="79">
        <v>251</v>
      </c>
      <c r="E128" s="82">
        <v>11999</v>
      </c>
      <c r="F128" s="15"/>
    </row>
    <row r="129" spans="1:6" ht="12.75">
      <c r="A129">
        <v>125</v>
      </c>
      <c r="B129" s="8"/>
      <c r="C129" s="4" t="s">
        <v>9</v>
      </c>
      <c r="D129" s="80">
        <v>187</v>
      </c>
      <c r="E129" s="81">
        <v>6211</v>
      </c>
      <c r="F129" s="15"/>
    </row>
    <row r="130" spans="1:6" ht="12.75">
      <c r="A130">
        <v>126</v>
      </c>
      <c r="B130" s="8"/>
      <c r="C130" s="4" t="s">
        <v>10</v>
      </c>
      <c r="D130" s="80">
        <v>13</v>
      </c>
      <c r="E130" s="81">
        <v>58</v>
      </c>
      <c r="F130" s="15"/>
    </row>
    <row r="131" spans="1:6" ht="12.75">
      <c r="A131">
        <v>127</v>
      </c>
      <c r="B131" s="8"/>
      <c r="C131" s="4" t="s">
        <v>12</v>
      </c>
      <c r="D131" s="80">
        <v>96</v>
      </c>
      <c r="E131" s="81">
        <v>564</v>
      </c>
      <c r="F131" s="15"/>
    </row>
    <row r="132" spans="1:6" ht="12.75">
      <c r="A132">
        <v>128</v>
      </c>
      <c r="B132" s="8"/>
      <c r="C132" s="5" t="s">
        <v>11</v>
      </c>
      <c r="D132" s="83">
        <v>29</v>
      </c>
      <c r="E132" s="84">
        <v>181</v>
      </c>
      <c r="F132" s="15"/>
    </row>
    <row r="133" spans="1:6" ht="13.5" thickBot="1">
      <c r="A133">
        <v>129</v>
      </c>
      <c r="B133" s="8"/>
      <c r="C133" s="5" t="s">
        <v>22</v>
      </c>
      <c r="D133" s="83">
        <v>151</v>
      </c>
      <c r="E133" s="84">
        <v>5786</v>
      </c>
      <c r="F133" s="15"/>
    </row>
    <row r="134" spans="1:6" ht="13.5" thickBot="1">
      <c r="A134">
        <v>130</v>
      </c>
      <c r="B134" s="254" t="s">
        <v>13</v>
      </c>
      <c r="C134" s="255"/>
      <c r="D134" s="255"/>
      <c r="E134" s="256"/>
      <c r="F134" s="15"/>
    </row>
    <row r="135" spans="1:6" ht="12.75">
      <c r="A135">
        <v>131</v>
      </c>
      <c r="B135" s="8"/>
      <c r="C135" s="6" t="s">
        <v>43</v>
      </c>
      <c r="D135" s="73">
        <v>0.2751</v>
      </c>
      <c r="E135" s="78">
        <v>0.21</v>
      </c>
      <c r="F135" s="15"/>
    </row>
    <row r="136" spans="1:6" ht="12.75">
      <c r="A136">
        <v>132</v>
      </c>
      <c r="B136" s="8"/>
      <c r="C136" s="3" t="s">
        <v>77</v>
      </c>
      <c r="D136" s="74">
        <v>0.0839</v>
      </c>
      <c r="E136" s="77">
        <v>0.0589</v>
      </c>
      <c r="F136" s="15"/>
    </row>
    <row r="137" spans="1:6" ht="12.75">
      <c r="A137">
        <v>133</v>
      </c>
      <c r="B137" s="8"/>
      <c r="C137" s="3" t="s">
        <v>45</v>
      </c>
      <c r="D137" s="74">
        <v>0.0729</v>
      </c>
      <c r="E137" s="77">
        <v>0.0619</v>
      </c>
      <c r="F137" s="15"/>
    </row>
    <row r="138" spans="1:6" ht="13.5" thickBot="1">
      <c r="A138">
        <v>134</v>
      </c>
      <c r="B138" s="8"/>
      <c r="C138" s="3" t="s">
        <v>44</v>
      </c>
      <c r="D138" s="74">
        <v>0.5681</v>
      </c>
      <c r="E138" s="77">
        <v>0.6692</v>
      </c>
      <c r="F138" s="15"/>
    </row>
    <row r="139" spans="1:6" ht="13.5" thickBot="1">
      <c r="A139">
        <v>135</v>
      </c>
      <c r="B139" s="254" t="s">
        <v>61</v>
      </c>
      <c r="C139" s="255"/>
      <c r="D139" s="255"/>
      <c r="E139" s="256"/>
      <c r="F139" s="15"/>
    </row>
    <row r="140" spans="1:6" ht="12.75">
      <c r="A140">
        <v>136</v>
      </c>
      <c r="B140" s="8"/>
      <c r="C140" s="40" t="s">
        <v>43</v>
      </c>
      <c r="D140" s="85">
        <v>0.2462</v>
      </c>
      <c r="E140" s="78">
        <v>0.1709</v>
      </c>
      <c r="F140" s="15"/>
    </row>
    <row r="141" spans="1:6" ht="12.75">
      <c r="A141">
        <v>137</v>
      </c>
      <c r="B141" s="8"/>
      <c r="C141" s="41" t="s">
        <v>79</v>
      </c>
      <c r="D141" s="86">
        <v>0.1609</v>
      </c>
      <c r="E141" s="77">
        <v>0.1181</v>
      </c>
      <c r="F141" s="15"/>
    </row>
    <row r="142" spans="1:6" ht="12.75">
      <c r="A142">
        <v>138</v>
      </c>
      <c r="B142" s="8"/>
      <c r="C142" s="41" t="s">
        <v>80</v>
      </c>
      <c r="D142" s="86">
        <v>0.1871</v>
      </c>
      <c r="E142" s="77">
        <v>0.1977</v>
      </c>
      <c r="F142" s="15"/>
    </row>
    <row r="143" spans="1:6" ht="12.75">
      <c r="A143">
        <v>139</v>
      </c>
      <c r="B143" s="8"/>
      <c r="C143" s="41" t="s">
        <v>81</v>
      </c>
      <c r="D143" s="86">
        <v>0.1197</v>
      </c>
      <c r="E143" s="77">
        <v>0.1707</v>
      </c>
      <c r="F143" s="15"/>
    </row>
    <row r="144" spans="1:6" ht="13.5" thickBot="1">
      <c r="A144">
        <v>140</v>
      </c>
      <c r="B144" s="8"/>
      <c r="C144" s="42" t="s">
        <v>83</v>
      </c>
      <c r="D144" s="86">
        <v>0.2861</v>
      </c>
      <c r="E144" s="77">
        <v>0.3426</v>
      </c>
      <c r="F144" s="15"/>
    </row>
    <row r="145" spans="1:6" ht="13.5" thickBot="1">
      <c r="A145">
        <v>141</v>
      </c>
      <c r="B145" s="254" t="s">
        <v>14</v>
      </c>
      <c r="C145" s="255"/>
      <c r="D145" s="255"/>
      <c r="E145" s="256"/>
      <c r="F145" s="15"/>
    </row>
    <row r="146" spans="1:6" ht="12.75">
      <c r="A146">
        <v>142</v>
      </c>
      <c r="B146" s="8"/>
      <c r="C146" s="7" t="s">
        <v>15</v>
      </c>
      <c r="D146" s="73">
        <v>0.4072</v>
      </c>
      <c r="E146" s="78">
        <v>0.4342</v>
      </c>
      <c r="F146" s="15"/>
    </row>
    <row r="147" spans="1:6" ht="12.75">
      <c r="A147">
        <v>143</v>
      </c>
      <c r="B147" s="8"/>
      <c r="C147" s="4" t="s">
        <v>42</v>
      </c>
      <c r="D147" s="74">
        <v>0.0729</v>
      </c>
      <c r="E147" s="77">
        <v>0.0757</v>
      </c>
      <c r="F147" s="15"/>
    </row>
    <row r="148" spans="1:6" ht="12.75">
      <c r="A148">
        <v>144</v>
      </c>
      <c r="B148" s="8"/>
      <c r="C148" s="19" t="s">
        <v>46</v>
      </c>
      <c r="D148" s="87">
        <v>0.066</v>
      </c>
      <c r="E148" s="88">
        <v>0.0738</v>
      </c>
      <c r="F148" s="15"/>
    </row>
    <row r="149" spans="1:6" ht="13.5" thickBot="1">
      <c r="A149">
        <v>145</v>
      </c>
      <c r="B149" s="8"/>
      <c r="C149" s="5" t="s">
        <v>47</v>
      </c>
      <c r="D149" s="75">
        <v>0.4539</v>
      </c>
      <c r="E149" s="76">
        <v>0.4163</v>
      </c>
      <c r="F149" s="15"/>
    </row>
    <row r="150" spans="1:6" ht="13.5" thickBot="1">
      <c r="A150">
        <v>146</v>
      </c>
      <c r="B150" s="254" t="s">
        <v>177</v>
      </c>
      <c r="C150" s="255"/>
      <c r="D150" s="255"/>
      <c r="E150" s="256"/>
      <c r="F150" s="15"/>
    </row>
    <row r="151" spans="1:6" ht="12.75">
      <c r="A151">
        <v>147</v>
      </c>
      <c r="B151" s="150"/>
      <c r="C151" s="151">
        <v>1</v>
      </c>
      <c r="D151" s="152">
        <v>259</v>
      </c>
      <c r="E151" s="147">
        <v>7454</v>
      </c>
      <c r="F151" s="15"/>
    </row>
    <row r="152" spans="1:6" ht="12.75">
      <c r="A152">
        <v>148</v>
      </c>
      <c r="B152" s="8"/>
      <c r="C152" s="4">
        <v>2</v>
      </c>
      <c r="D152" s="80">
        <v>233</v>
      </c>
      <c r="E152" s="81">
        <v>7408</v>
      </c>
      <c r="F152" s="15"/>
    </row>
    <row r="153" spans="1:6" ht="12.75">
      <c r="A153">
        <v>149</v>
      </c>
      <c r="B153" s="8"/>
      <c r="C153" s="4">
        <v>3</v>
      </c>
      <c r="D153" s="80">
        <v>112</v>
      </c>
      <c r="E153" s="81">
        <v>4373</v>
      </c>
      <c r="F153" s="15"/>
    </row>
    <row r="154" spans="1:6" ht="12.75">
      <c r="A154">
        <v>150</v>
      </c>
      <c r="B154" s="8"/>
      <c r="C154" s="4">
        <v>4</v>
      </c>
      <c r="D154" s="80">
        <v>70</v>
      </c>
      <c r="E154" s="81">
        <v>3367</v>
      </c>
      <c r="F154" s="15"/>
    </row>
    <row r="155" spans="1:6" ht="13.5" thickBot="1">
      <c r="A155">
        <v>151</v>
      </c>
      <c r="B155" s="8"/>
      <c r="C155" s="5" t="s">
        <v>28</v>
      </c>
      <c r="D155" s="83">
        <v>53</v>
      </c>
      <c r="E155" s="84">
        <v>2197</v>
      </c>
      <c r="F155" s="14"/>
    </row>
    <row r="156" spans="2:7" ht="25.5" customHeight="1">
      <c r="B156" s="274" t="s">
        <v>340</v>
      </c>
      <c r="C156" s="275"/>
      <c r="D156" s="275"/>
      <c r="E156" s="276"/>
      <c r="F156" s="14"/>
      <c r="G156" s="14"/>
    </row>
    <row r="157" spans="2:7" ht="25.5" customHeight="1">
      <c r="B157" s="269" t="s">
        <v>362</v>
      </c>
      <c r="C157" s="270"/>
      <c r="D157" s="270"/>
      <c r="E157" s="271"/>
      <c r="F157" s="14"/>
      <c r="G157" s="14"/>
    </row>
    <row r="158" spans="2:7" ht="25.5" customHeight="1">
      <c r="B158" s="257" t="s">
        <v>355</v>
      </c>
      <c r="C158" s="258"/>
      <c r="D158" s="258"/>
      <c r="E158" s="259"/>
      <c r="F158" s="14"/>
      <c r="G158" s="14"/>
    </row>
    <row r="159" spans="2:7" ht="24.75" customHeight="1">
      <c r="B159" s="251" t="s">
        <v>363</v>
      </c>
      <c r="C159" s="252"/>
      <c r="D159" s="252"/>
      <c r="E159" s="252"/>
      <c r="F159" s="253"/>
      <c r="G159" s="14"/>
    </row>
    <row r="160" spans="2:7" ht="28.5" customHeight="1">
      <c r="B160" s="251" t="s">
        <v>364</v>
      </c>
      <c r="C160" s="252"/>
      <c r="D160" s="252"/>
      <c r="E160" s="252"/>
      <c r="F160" s="253"/>
      <c r="G160" s="14"/>
    </row>
    <row r="161" spans="2:7" ht="27" customHeight="1">
      <c r="B161" s="251" t="s">
        <v>356</v>
      </c>
      <c r="C161" s="252"/>
      <c r="D161" s="252"/>
      <c r="E161" s="252"/>
      <c r="F161" s="253"/>
      <c r="G161" s="14"/>
    </row>
    <row r="162" spans="2:7" ht="28.5" customHeight="1">
      <c r="B162" s="251" t="s">
        <v>357</v>
      </c>
      <c r="C162" s="252"/>
      <c r="D162" s="252"/>
      <c r="E162" s="252"/>
      <c r="F162" s="253"/>
      <c r="G162" s="14"/>
    </row>
    <row r="163" spans="2:7" ht="12.75">
      <c r="B163" s="33"/>
      <c r="C163" s="27"/>
      <c r="D163" s="27"/>
      <c r="E163" s="14"/>
      <c r="F163" s="14"/>
      <c r="G163" s="14"/>
    </row>
    <row r="164" spans="2:7" ht="12.75">
      <c r="B164" s="33"/>
      <c r="C164" s="27"/>
      <c r="D164" s="27"/>
      <c r="E164" s="14"/>
      <c r="F164" s="14"/>
      <c r="G164" s="14"/>
    </row>
  </sheetData>
  <sheetProtection/>
  <mergeCells count="30">
    <mergeCell ref="B1:E1"/>
    <mergeCell ref="C123:E123"/>
    <mergeCell ref="B5:E5"/>
    <mergeCell ref="E3:E4"/>
    <mergeCell ref="C96:E96"/>
    <mergeCell ref="C95:E95"/>
    <mergeCell ref="B26:E26"/>
    <mergeCell ref="B2:E2"/>
    <mergeCell ref="B14:E14"/>
    <mergeCell ref="D3:D4"/>
    <mergeCell ref="B11:E11"/>
    <mergeCell ref="B159:F159"/>
    <mergeCell ref="B160:F160"/>
    <mergeCell ref="B161:F161"/>
    <mergeCell ref="B156:E156"/>
    <mergeCell ref="B94:E94"/>
    <mergeCell ref="C103:E103"/>
    <mergeCell ref="B134:E134"/>
    <mergeCell ref="B127:E127"/>
    <mergeCell ref="C107:E107"/>
    <mergeCell ref="B162:F162"/>
    <mergeCell ref="B150:E150"/>
    <mergeCell ref="B158:E158"/>
    <mergeCell ref="B19:E19"/>
    <mergeCell ref="C112:E112"/>
    <mergeCell ref="B145:E145"/>
    <mergeCell ref="B139:E139"/>
    <mergeCell ref="C119:E119"/>
    <mergeCell ref="C111:E111"/>
    <mergeCell ref="B157:E157"/>
  </mergeCells>
  <printOptions horizontalCentered="1"/>
  <pageMargins left="0.7" right="0.7" top="0.75" bottom="0.75" header="0.3" footer="0.3"/>
  <pageSetup fitToHeight="0" fitToWidth="1" horizontalDpi="600" verticalDpi="600" orientation="portrait" scale="84" r:id="rId1"/>
  <headerFooter>
    <oddFooter>&amp;CDRAFT –PREDECISIONAL- FOR DISCUSSION PURPOSES ONLY.  This information has been prepared solely for the use and benefit of the Department of the Treasury and the U.S. Government and is not intended for reliance by any other person.
</oddFooter>
  </headerFooter>
  <rowBreaks count="2" manualBreakCount="2">
    <brk id="63" max="5" man="1"/>
    <brk id="122" max="5" man="1"/>
  </rowBreaks>
</worksheet>
</file>

<file path=xl/worksheets/sheet3.xml><?xml version="1.0" encoding="utf-8"?>
<worksheet xmlns="http://schemas.openxmlformats.org/spreadsheetml/2006/main" xmlns:r="http://schemas.openxmlformats.org/officeDocument/2006/relationships">
  <dimension ref="A1:E108"/>
  <sheetViews>
    <sheetView showGridLines="0" view="pageBreakPreview" zoomScaleSheetLayoutView="100" zoomScalePageLayoutView="0" workbookViewId="0" topLeftCell="A1">
      <selection activeCell="I21" sqref="I21"/>
    </sheetView>
  </sheetViews>
  <sheetFormatPr defaultColWidth="9.140625" defaultRowHeight="12.75"/>
  <cols>
    <col min="2" max="2" width="11.140625" style="0" customWidth="1"/>
    <col min="3" max="3" width="57.7109375" style="0" customWidth="1"/>
    <col min="4" max="4" width="12.00390625" style="0" customWidth="1"/>
    <col min="5" max="5" width="12.421875" style="0" customWidth="1"/>
  </cols>
  <sheetData>
    <row r="1" spans="2:5" ht="21" thickBot="1">
      <c r="B1" s="277" t="s">
        <v>66</v>
      </c>
      <c r="C1" s="278"/>
      <c r="D1" s="278"/>
      <c r="E1" s="279"/>
    </row>
    <row r="2" spans="2:5" ht="15.75">
      <c r="B2" s="288" t="s">
        <v>48</v>
      </c>
      <c r="C2" s="318"/>
      <c r="D2" s="318"/>
      <c r="E2" s="319"/>
    </row>
    <row r="3" spans="2:5" ht="16.5" thickBot="1">
      <c r="B3" s="320" t="s">
        <v>170</v>
      </c>
      <c r="C3" s="321"/>
      <c r="D3" s="321"/>
      <c r="E3" s="322"/>
    </row>
    <row r="4" spans="2:5" ht="12.75">
      <c r="B4" s="50"/>
      <c r="C4" s="51"/>
      <c r="D4" s="283" t="s">
        <v>69</v>
      </c>
      <c r="E4" s="283" t="s">
        <v>70</v>
      </c>
    </row>
    <row r="5" spans="2:5" ht="13.5" thickBot="1">
      <c r="B5" s="52"/>
      <c r="C5" s="53"/>
      <c r="D5" s="284"/>
      <c r="E5" s="284"/>
    </row>
    <row r="6" spans="1:5" ht="13.5" thickBot="1">
      <c r="A6">
        <v>1</v>
      </c>
      <c r="B6" s="323" t="s">
        <v>58</v>
      </c>
      <c r="C6" s="324"/>
      <c r="D6" s="324"/>
      <c r="E6" s="325"/>
    </row>
    <row r="7" spans="1:5" ht="12.75">
      <c r="A7">
        <v>2</v>
      </c>
      <c r="B7" s="17"/>
      <c r="C7" s="315" t="s">
        <v>24</v>
      </c>
      <c r="D7" s="316"/>
      <c r="E7" s="317"/>
    </row>
    <row r="8" spans="1:5" ht="12.75">
      <c r="A8">
        <v>3</v>
      </c>
      <c r="B8" s="13"/>
      <c r="C8" s="46" t="s">
        <v>188</v>
      </c>
      <c r="D8" s="80">
        <v>486</v>
      </c>
      <c r="E8" s="81">
        <v>15652</v>
      </c>
    </row>
    <row r="9" spans="1:5" ht="12.75">
      <c r="A9">
        <v>4</v>
      </c>
      <c r="B9" s="13"/>
      <c r="C9" s="46" t="s">
        <v>182</v>
      </c>
      <c r="D9" s="74">
        <v>0.0425</v>
      </c>
      <c r="E9" s="77">
        <v>0.1976</v>
      </c>
    </row>
    <row r="10" spans="1:5" ht="12.75">
      <c r="A10">
        <v>5</v>
      </c>
      <c r="B10" s="17"/>
      <c r="C10" s="297" t="s">
        <v>25</v>
      </c>
      <c r="D10" s="298"/>
      <c r="E10" s="300"/>
    </row>
    <row r="11" spans="1:5" ht="12.75">
      <c r="A11">
        <v>6</v>
      </c>
      <c r="B11" s="13"/>
      <c r="C11" s="46" t="s">
        <v>189</v>
      </c>
      <c r="D11" s="83">
        <v>315</v>
      </c>
      <c r="E11" s="84">
        <v>19918</v>
      </c>
    </row>
    <row r="12" spans="1:5" ht="12.75">
      <c r="A12">
        <v>7</v>
      </c>
      <c r="B12" s="13"/>
      <c r="C12" s="46" t="s">
        <v>182</v>
      </c>
      <c r="D12" s="75">
        <v>0.0275</v>
      </c>
      <c r="E12" s="76">
        <v>0.2515</v>
      </c>
    </row>
    <row r="13" spans="1:5" ht="12.75">
      <c r="A13">
        <v>8</v>
      </c>
      <c r="B13" s="13"/>
      <c r="C13" s="297" t="s">
        <v>178</v>
      </c>
      <c r="D13" s="310"/>
      <c r="E13" s="311"/>
    </row>
    <row r="14" spans="1:5" ht="12.75">
      <c r="A14">
        <v>9</v>
      </c>
      <c r="B14" s="13"/>
      <c r="C14" s="46" t="s">
        <v>190</v>
      </c>
      <c r="D14" s="83">
        <v>1337</v>
      </c>
      <c r="E14" s="84">
        <v>34332</v>
      </c>
    </row>
    <row r="15" spans="1:5" ht="12.75">
      <c r="A15">
        <v>10</v>
      </c>
      <c r="B15" s="13"/>
      <c r="C15" s="46" t="s">
        <v>183</v>
      </c>
      <c r="D15" s="75">
        <v>0.1169</v>
      </c>
      <c r="E15" s="76">
        <v>0.4335</v>
      </c>
    </row>
    <row r="16" spans="1:5" ht="12.75">
      <c r="A16">
        <v>11</v>
      </c>
      <c r="B16" s="13"/>
      <c r="C16" s="297" t="s">
        <v>184</v>
      </c>
      <c r="D16" s="310"/>
      <c r="E16" s="311"/>
    </row>
    <row r="17" spans="1:5" ht="12.75">
      <c r="A17">
        <v>12</v>
      </c>
      <c r="B17" s="13"/>
      <c r="C17" s="46" t="s">
        <v>191</v>
      </c>
      <c r="D17" s="83">
        <v>9296</v>
      </c>
      <c r="E17" s="121" t="s">
        <v>91</v>
      </c>
    </row>
    <row r="18" spans="1:5" ht="12.75">
      <c r="A18">
        <v>13</v>
      </c>
      <c r="B18" s="13"/>
      <c r="C18" s="46" t="s">
        <v>183</v>
      </c>
      <c r="D18" s="75">
        <v>0.8131</v>
      </c>
      <c r="E18" s="121" t="s">
        <v>91</v>
      </c>
    </row>
    <row r="19" spans="1:5" ht="12.75">
      <c r="A19">
        <v>14</v>
      </c>
      <c r="B19" s="13"/>
      <c r="C19" s="297" t="s">
        <v>89</v>
      </c>
      <c r="D19" s="310"/>
      <c r="E19" s="311"/>
    </row>
    <row r="20" spans="1:5" ht="12.75">
      <c r="A20">
        <v>15</v>
      </c>
      <c r="B20" s="13"/>
      <c r="C20" s="43" t="s">
        <v>192</v>
      </c>
      <c r="D20" s="83">
        <v>11434</v>
      </c>
      <c r="E20" s="84">
        <v>79198</v>
      </c>
    </row>
    <row r="21" spans="1:5" ht="26.25" thickBot="1">
      <c r="A21">
        <v>16</v>
      </c>
      <c r="B21" s="13"/>
      <c r="C21" s="25" t="s">
        <v>90</v>
      </c>
      <c r="D21" s="83">
        <v>424</v>
      </c>
      <c r="E21" s="84">
        <v>13627</v>
      </c>
    </row>
    <row r="22" spans="1:5" ht="13.5" thickBot="1">
      <c r="A22">
        <v>17</v>
      </c>
      <c r="B22" s="294" t="s">
        <v>55</v>
      </c>
      <c r="C22" s="295"/>
      <c r="D22" s="295"/>
      <c r="E22" s="296"/>
    </row>
    <row r="23" spans="1:5" ht="13.5" thickBot="1">
      <c r="A23">
        <v>18</v>
      </c>
      <c r="B23" s="307" t="s">
        <v>52</v>
      </c>
      <c r="C23" s="308"/>
      <c r="D23" s="308"/>
      <c r="E23" s="309"/>
    </row>
    <row r="24" spans="1:5" ht="12.75">
      <c r="A24">
        <v>19</v>
      </c>
      <c r="B24" s="13"/>
      <c r="C24" s="12" t="s">
        <v>71</v>
      </c>
      <c r="D24" s="92">
        <v>929.31</v>
      </c>
      <c r="E24" s="95">
        <v>996.72</v>
      </c>
    </row>
    <row r="25" spans="1:5" ht="12.75">
      <c r="A25">
        <v>20</v>
      </c>
      <c r="B25" s="13"/>
      <c r="C25" s="46" t="s">
        <v>72</v>
      </c>
      <c r="D25" s="122" t="s">
        <v>91</v>
      </c>
      <c r="E25" s="123" t="s">
        <v>91</v>
      </c>
    </row>
    <row r="26" spans="1:5" ht="12.75">
      <c r="A26">
        <v>21</v>
      </c>
      <c r="B26" s="13"/>
      <c r="C26" s="46" t="s">
        <v>73</v>
      </c>
      <c r="D26" s="92">
        <v>137.02</v>
      </c>
      <c r="E26" s="95">
        <v>167.85</v>
      </c>
    </row>
    <row r="27" spans="1:5" ht="12.75">
      <c r="A27">
        <v>22</v>
      </c>
      <c r="B27" s="13"/>
      <c r="C27" s="46" t="s">
        <v>74</v>
      </c>
      <c r="D27" s="122" t="s">
        <v>91</v>
      </c>
      <c r="E27" s="123" t="s">
        <v>91</v>
      </c>
    </row>
    <row r="28" spans="1:5" ht="12.75">
      <c r="A28">
        <v>23</v>
      </c>
      <c r="B28" s="13"/>
      <c r="C28" s="46" t="s">
        <v>62</v>
      </c>
      <c r="D28" s="92">
        <v>124955.24</v>
      </c>
      <c r="E28" s="95">
        <v>129677.97</v>
      </c>
    </row>
    <row r="29" spans="1:5" ht="12.75">
      <c r="A29">
        <v>24</v>
      </c>
      <c r="B29" s="13"/>
      <c r="C29" s="46" t="s">
        <v>63</v>
      </c>
      <c r="D29" s="124" t="s">
        <v>91</v>
      </c>
      <c r="E29" s="125" t="s">
        <v>91</v>
      </c>
    </row>
    <row r="30" spans="1:5" ht="12.75">
      <c r="A30">
        <v>25</v>
      </c>
      <c r="B30" s="13"/>
      <c r="C30" s="11" t="s">
        <v>92</v>
      </c>
      <c r="D30" s="92">
        <v>30495.64</v>
      </c>
      <c r="E30" s="95">
        <v>32105.94</v>
      </c>
    </row>
    <row r="31" spans="1:5" ht="12.75">
      <c r="A31">
        <v>26</v>
      </c>
      <c r="B31" s="13"/>
      <c r="C31" s="11" t="s">
        <v>93</v>
      </c>
      <c r="D31" s="122" t="s">
        <v>91</v>
      </c>
      <c r="E31" s="123" t="s">
        <v>91</v>
      </c>
    </row>
    <row r="32" spans="1:5" ht="12.75">
      <c r="A32">
        <v>27</v>
      </c>
      <c r="B32" s="13"/>
      <c r="C32" s="11" t="s">
        <v>201</v>
      </c>
      <c r="D32" s="122" t="s">
        <v>91</v>
      </c>
      <c r="E32" s="123" t="s">
        <v>91</v>
      </c>
    </row>
    <row r="33" spans="1:5" ht="12.75">
      <c r="A33">
        <v>28</v>
      </c>
      <c r="B33" s="13"/>
      <c r="C33" s="11" t="s">
        <v>75</v>
      </c>
      <c r="D33" s="122" t="s">
        <v>91</v>
      </c>
      <c r="E33" s="123" t="s">
        <v>91</v>
      </c>
    </row>
    <row r="34" spans="1:5" ht="13.5" thickBot="1">
      <c r="A34">
        <v>29</v>
      </c>
      <c r="B34" s="13"/>
      <c r="C34" s="11" t="s">
        <v>0</v>
      </c>
      <c r="D34" s="93">
        <v>5781.85</v>
      </c>
      <c r="E34" s="94">
        <v>7087.25</v>
      </c>
    </row>
    <row r="35" spans="1:5" ht="13.5" thickBot="1">
      <c r="A35">
        <v>30</v>
      </c>
      <c r="B35" s="307" t="s">
        <v>57</v>
      </c>
      <c r="C35" s="308"/>
      <c r="D35" s="308"/>
      <c r="E35" s="309"/>
    </row>
    <row r="36" spans="1:5" ht="12.75">
      <c r="A36">
        <v>31</v>
      </c>
      <c r="B36" s="21"/>
      <c r="C36" s="54" t="s">
        <v>168</v>
      </c>
      <c r="D36" s="96">
        <v>4573254.64</v>
      </c>
      <c r="E36" s="100">
        <v>138262863.29</v>
      </c>
    </row>
    <row r="37" spans="1:5" ht="12.75">
      <c r="A37">
        <v>32</v>
      </c>
      <c r="B37" s="21"/>
      <c r="C37" s="22" t="s">
        <v>53</v>
      </c>
      <c r="D37" s="128" t="s">
        <v>91</v>
      </c>
      <c r="E37" s="129" t="s">
        <v>91</v>
      </c>
    </row>
    <row r="38" spans="1:5" ht="12.75">
      <c r="A38">
        <v>33</v>
      </c>
      <c r="B38" s="47"/>
      <c r="C38" s="18" t="s">
        <v>169</v>
      </c>
      <c r="D38" s="130" t="s">
        <v>91</v>
      </c>
      <c r="E38" s="131" t="s">
        <v>91</v>
      </c>
    </row>
    <row r="39" spans="1:5" ht="13.5" thickBot="1">
      <c r="A39">
        <v>34</v>
      </c>
      <c r="B39" s="13"/>
      <c r="C39" s="24" t="s">
        <v>82</v>
      </c>
      <c r="D39" s="124" t="s">
        <v>91</v>
      </c>
      <c r="E39" s="125" t="s">
        <v>91</v>
      </c>
    </row>
    <row r="40" spans="1:5" ht="13.5" thickBot="1">
      <c r="A40">
        <v>35</v>
      </c>
      <c r="B40" s="307" t="s">
        <v>56</v>
      </c>
      <c r="C40" s="308"/>
      <c r="D40" s="308"/>
      <c r="E40" s="309"/>
    </row>
    <row r="41" spans="1:5" ht="12.75">
      <c r="A41">
        <v>36</v>
      </c>
      <c r="B41" s="13"/>
      <c r="C41" s="46" t="s">
        <v>76</v>
      </c>
      <c r="D41" s="80">
        <v>154</v>
      </c>
      <c r="E41" s="81">
        <v>219</v>
      </c>
    </row>
    <row r="42" spans="1:5" ht="12.75">
      <c r="A42">
        <v>37</v>
      </c>
      <c r="B42" s="17"/>
      <c r="C42" s="297" t="s">
        <v>15</v>
      </c>
      <c r="D42" s="298"/>
      <c r="E42" s="300"/>
    </row>
    <row r="43" spans="1:5" ht="12.75">
      <c r="A43">
        <v>38</v>
      </c>
      <c r="B43" s="13"/>
      <c r="C43" s="46" t="s">
        <v>21</v>
      </c>
      <c r="D43" s="80">
        <v>94</v>
      </c>
      <c r="E43" s="81">
        <v>3232</v>
      </c>
    </row>
    <row r="44" spans="1:5" ht="12.75">
      <c r="A44">
        <v>39</v>
      </c>
      <c r="B44" s="13"/>
      <c r="C44" s="46" t="s">
        <v>20</v>
      </c>
      <c r="D44" s="74">
        <v>0.1934</v>
      </c>
      <c r="E44" s="77">
        <v>0.2065</v>
      </c>
    </row>
    <row r="45" spans="1:5" ht="12.75">
      <c r="A45">
        <v>40</v>
      </c>
      <c r="B45" s="17"/>
      <c r="C45" s="297" t="s">
        <v>50</v>
      </c>
      <c r="D45" s="298"/>
      <c r="E45" s="300"/>
    </row>
    <row r="46" spans="1:5" ht="12.75">
      <c r="A46">
        <v>41</v>
      </c>
      <c r="B46" s="13"/>
      <c r="C46" s="46" t="s">
        <v>21</v>
      </c>
      <c r="D46" s="80">
        <v>45</v>
      </c>
      <c r="E46" s="81">
        <v>1520</v>
      </c>
    </row>
    <row r="47" spans="1:5" ht="12.75">
      <c r="A47">
        <v>42</v>
      </c>
      <c r="B47" s="13"/>
      <c r="C47" s="11" t="s">
        <v>20</v>
      </c>
      <c r="D47" s="74">
        <v>0.0926</v>
      </c>
      <c r="E47" s="77">
        <v>0.0971</v>
      </c>
    </row>
    <row r="48" spans="1:5" ht="12.75">
      <c r="A48">
        <v>43</v>
      </c>
      <c r="B48" s="13"/>
      <c r="C48" s="297" t="s">
        <v>23</v>
      </c>
      <c r="D48" s="298"/>
      <c r="E48" s="300"/>
    </row>
    <row r="49" spans="1:5" ht="12.75">
      <c r="A49">
        <v>44</v>
      </c>
      <c r="B49" s="13"/>
      <c r="C49" s="46" t="s">
        <v>21</v>
      </c>
      <c r="D49" s="80">
        <v>47</v>
      </c>
      <c r="E49" s="81">
        <v>1565</v>
      </c>
    </row>
    <row r="50" spans="1:5" ht="12.75">
      <c r="A50">
        <v>45</v>
      </c>
      <c r="B50" s="13"/>
      <c r="C50" s="11" t="s">
        <v>20</v>
      </c>
      <c r="D50" s="74">
        <v>0.0967</v>
      </c>
      <c r="E50" s="77">
        <v>0.1</v>
      </c>
    </row>
    <row r="51" spans="1:5" ht="12.75">
      <c r="A51">
        <v>46</v>
      </c>
      <c r="B51" s="13"/>
      <c r="C51" s="297" t="s">
        <v>51</v>
      </c>
      <c r="D51" s="298"/>
      <c r="E51" s="300"/>
    </row>
    <row r="52" spans="1:5" ht="12.75">
      <c r="A52">
        <v>47</v>
      </c>
      <c r="B52" s="13"/>
      <c r="C52" s="46" t="s">
        <v>21</v>
      </c>
      <c r="D52" s="80">
        <v>300</v>
      </c>
      <c r="E52" s="81">
        <v>9335</v>
      </c>
    </row>
    <row r="53" spans="1:5" ht="13.5" thickBot="1">
      <c r="A53">
        <v>48</v>
      </c>
      <c r="B53" s="16"/>
      <c r="C53" s="48" t="s">
        <v>20</v>
      </c>
      <c r="D53" s="74">
        <v>0.6173</v>
      </c>
      <c r="E53" s="77">
        <v>0.5964</v>
      </c>
    </row>
    <row r="54" spans="1:5" ht="13.5" thickBot="1">
      <c r="A54">
        <v>49</v>
      </c>
      <c r="B54" s="301" t="s">
        <v>49</v>
      </c>
      <c r="C54" s="302"/>
      <c r="D54" s="302"/>
      <c r="E54" s="303"/>
    </row>
    <row r="55" spans="1:5" ht="26.25" thickBot="1">
      <c r="A55">
        <v>50</v>
      </c>
      <c r="B55" s="23"/>
      <c r="C55" s="58" t="s">
        <v>78</v>
      </c>
      <c r="D55" s="101">
        <v>604</v>
      </c>
      <c r="E55" s="81">
        <v>14248</v>
      </c>
    </row>
    <row r="56" spans="1:5" ht="13.5" thickBot="1">
      <c r="A56">
        <v>51</v>
      </c>
      <c r="B56" s="294" t="s">
        <v>59</v>
      </c>
      <c r="C56" s="295"/>
      <c r="D56" s="295"/>
      <c r="E56" s="296"/>
    </row>
    <row r="57" spans="1:5" ht="12.75">
      <c r="A57">
        <v>52</v>
      </c>
      <c r="B57" s="17"/>
      <c r="C57" s="304" t="s">
        <v>18</v>
      </c>
      <c r="D57" s="305"/>
      <c r="E57" s="306"/>
    </row>
    <row r="58" spans="1:5" ht="12.75">
      <c r="A58">
        <v>53</v>
      </c>
      <c r="B58" s="13"/>
      <c r="C58" s="46" t="s">
        <v>21</v>
      </c>
      <c r="D58" s="80">
        <v>2</v>
      </c>
      <c r="E58" s="81">
        <v>129</v>
      </c>
    </row>
    <row r="59" spans="1:5" ht="12.75">
      <c r="A59">
        <v>54</v>
      </c>
      <c r="B59" s="13"/>
      <c r="C59" s="11" t="s">
        <v>20</v>
      </c>
      <c r="D59" s="75">
        <v>0.0033</v>
      </c>
      <c r="E59" s="76">
        <v>0.0091</v>
      </c>
    </row>
    <row r="60" spans="1:5" ht="12.75">
      <c r="A60">
        <v>55</v>
      </c>
      <c r="B60" s="13"/>
      <c r="C60" s="297" t="s">
        <v>179</v>
      </c>
      <c r="D60" s="298"/>
      <c r="E60" s="299"/>
    </row>
    <row r="61" spans="1:5" ht="12.75">
      <c r="A61">
        <v>56</v>
      </c>
      <c r="B61" s="13"/>
      <c r="C61" s="46" t="s">
        <v>21</v>
      </c>
      <c r="D61" s="80">
        <v>2</v>
      </c>
      <c r="E61" s="81">
        <v>108</v>
      </c>
    </row>
    <row r="62" spans="1:5" ht="12.75">
      <c r="A62">
        <v>57</v>
      </c>
      <c r="B62" s="13"/>
      <c r="C62" s="11" t="s">
        <v>20</v>
      </c>
      <c r="D62" s="75">
        <v>0.0033</v>
      </c>
      <c r="E62" s="76">
        <v>0.0076</v>
      </c>
    </row>
    <row r="63" spans="1:5" ht="12.75">
      <c r="A63">
        <v>58</v>
      </c>
      <c r="B63" s="17"/>
      <c r="C63" s="297" t="s">
        <v>26</v>
      </c>
      <c r="D63" s="298"/>
      <c r="E63" s="299"/>
    </row>
    <row r="64" spans="1:5" ht="12.75">
      <c r="A64">
        <v>59</v>
      </c>
      <c r="B64" s="13"/>
      <c r="C64" s="46" t="s">
        <v>21</v>
      </c>
      <c r="D64" s="80">
        <v>0</v>
      </c>
      <c r="E64" s="81">
        <v>5</v>
      </c>
    </row>
    <row r="65" spans="1:5" ht="12.75">
      <c r="A65">
        <v>60</v>
      </c>
      <c r="B65" s="13"/>
      <c r="C65" s="11" t="s">
        <v>20</v>
      </c>
      <c r="D65" s="75">
        <v>0</v>
      </c>
      <c r="E65" s="76">
        <v>0.0004</v>
      </c>
    </row>
    <row r="66" spans="1:5" ht="12.75">
      <c r="A66">
        <v>61</v>
      </c>
      <c r="B66" s="17"/>
      <c r="C66" s="297" t="s">
        <v>19</v>
      </c>
      <c r="D66" s="298"/>
      <c r="E66" s="299"/>
    </row>
    <row r="67" spans="1:5" ht="12.75">
      <c r="A67">
        <v>62</v>
      </c>
      <c r="B67" s="13"/>
      <c r="C67" s="46" t="s">
        <v>21</v>
      </c>
      <c r="D67" s="80">
        <v>4</v>
      </c>
      <c r="E67" s="81">
        <v>80</v>
      </c>
    </row>
    <row r="68" spans="1:5" ht="13.5" thickBot="1">
      <c r="A68">
        <v>63</v>
      </c>
      <c r="B68" s="13"/>
      <c r="C68" s="11" t="s">
        <v>20</v>
      </c>
      <c r="D68" s="75">
        <v>0.0066</v>
      </c>
      <c r="E68" s="76">
        <v>0.0056</v>
      </c>
    </row>
    <row r="69" spans="1:5" ht="13.5" thickBot="1">
      <c r="A69">
        <v>64</v>
      </c>
      <c r="B69" s="294" t="s">
        <v>60</v>
      </c>
      <c r="C69" s="295"/>
      <c r="D69" s="295"/>
      <c r="E69" s="296"/>
    </row>
    <row r="70" spans="1:5" ht="12.75">
      <c r="A70">
        <v>65</v>
      </c>
      <c r="B70" s="13"/>
      <c r="C70" s="304" t="s">
        <v>180</v>
      </c>
      <c r="D70" s="305"/>
      <c r="E70" s="306"/>
    </row>
    <row r="71" spans="1:5" ht="12.75">
      <c r="A71">
        <v>66</v>
      </c>
      <c r="B71" s="13"/>
      <c r="C71" s="18" t="s">
        <v>27</v>
      </c>
      <c r="D71" s="80">
        <v>2</v>
      </c>
      <c r="E71" s="81">
        <v>38</v>
      </c>
    </row>
    <row r="72" spans="1:5" ht="12.75">
      <c r="A72">
        <v>67</v>
      </c>
      <c r="B72" s="13"/>
      <c r="C72" s="18" t="s">
        <v>20</v>
      </c>
      <c r="D72" s="74">
        <v>0.0033</v>
      </c>
      <c r="E72" s="77">
        <v>0.0027</v>
      </c>
    </row>
    <row r="73" spans="1:5" ht="12.75">
      <c r="A73">
        <v>68</v>
      </c>
      <c r="B73" s="13"/>
      <c r="C73" s="297" t="s">
        <v>54</v>
      </c>
      <c r="D73" s="298"/>
      <c r="E73" s="299"/>
    </row>
    <row r="74" spans="1:5" ht="12.75">
      <c r="A74">
        <v>69</v>
      </c>
      <c r="B74" s="13"/>
      <c r="C74" s="18" t="s">
        <v>21</v>
      </c>
      <c r="D74" s="80">
        <v>69</v>
      </c>
      <c r="E74" s="81">
        <v>924</v>
      </c>
    </row>
    <row r="75" spans="1:5" ht="12.75">
      <c r="A75">
        <v>70</v>
      </c>
      <c r="B75" s="13"/>
      <c r="C75" s="18" t="s">
        <v>20</v>
      </c>
      <c r="D75" s="74">
        <v>0.1142</v>
      </c>
      <c r="E75" s="77">
        <v>0.0649</v>
      </c>
    </row>
    <row r="76" spans="1:5" ht="12.75">
      <c r="A76">
        <v>71</v>
      </c>
      <c r="B76" s="13"/>
      <c r="C76" s="297" t="s">
        <v>65</v>
      </c>
      <c r="D76" s="298"/>
      <c r="E76" s="299"/>
    </row>
    <row r="77" spans="1:5" ht="12.75">
      <c r="A77">
        <v>72</v>
      </c>
      <c r="B77" s="13"/>
      <c r="C77" s="18" t="s">
        <v>21</v>
      </c>
      <c r="D77" s="80">
        <v>56</v>
      </c>
      <c r="E77" s="81">
        <v>1956</v>
      </c>
    </row>
    <row r="78" spans="1:5" ht="12.75">
      <c r="A78">
        <v>73</v>
      </c>
      <c r="B78" s="13"/>
      <c r="C78" s="18" t="s">
        <v>20</v>
      </c>
      <c r="D78" s="74">
        <v>0.0927</v>
      </c>
      <c r="E78" s="77">
        <v>0.1373</v>
      </c>
    </row>
    <row r="79" spans="1:5" ht="12.75">
      <c r="A79">
        <v>74</v>
      </c>
      <c r="B79" s="47"/>
      <c r="C79" s="297" t="s">
        <v>19</v>
      </c>
      <c r="D79" s="298"/>
      <c r="E79" s="299"/>
    </row>
    <row r="80" spans="1:5" ht="12.75">
      <c r="A80">
        <v>75</v>
      </c>
      <c r="B80" s="47"/>
      <c r="C80" s="18" t="s">
        <v>21</v>
      </c>
      <c r="D80" s="134" t="s">
        <v>91</v>
      </c>
      <c r="E80" s="135" t="s">
        <v>91</v>
      </c>
    </row>
    <row r="81" spans="1:5" ht="12.75">
      <c r="A81">
        <v>76</v>
      </c>
      <c r="B81" s="47"/>
      <c r="C81" s="43" t="s">
        <v>20</v>
      </c>
      <c r="D81" s="134" t="s">
        <v>91</v>
      </c>
      <c r="E81" s="135" t="s">
        <v>91</v>
      </c>
    </row>
    <row r="82" spans="1:5" ht="12.75">
      <c r="A82">
        <v>77</v>
      </c>
      <c r="B82" s="47"/>
      <c r="C82" s="297" t="s">
        <v>26</v>
      </c>
      <c r="D82" s="298"/>
      <c r="E82" s="299"/>
    </row>
    <row r="83" spans="1:5" ht="12.75">
      <c r="A83">
        <v>78</v>
      </c>
      <c r="B83" s="47"/>
      <c r="C83" s="18" t="s">
        <v>21</v>
      </c>
      <c r="D83" s="134" t="s">
        <v>91</v>
      </c>
      <c r="E83" s="135" t="s">
        <v>91</v>
      </c>
    </row>
    <row r="84" spans="1:5" ht="12.75">
      <c r="A84">
        <v>79</v>
      </c>
      <c r="B84" s="47"/>
      <c r="C84" s="43" t="s">
        <v>20</v>
      </c>
      <c r="D84" s="134" t="s">
        <v>91</v>
      </c>
      <c r="E84" s="135" t="s">
        <v>91</v>
      </c>
    </row>
    <row r="85" spans="1:5" ht="12.75">
      <c r="A85">
        <v>80</v>
      </c>
      <c r="B85" s="47"/>
      <c r="C85" s="297" t="s">
        <v>185</v>
      </c>
      <c r="D85" s="298"/>
      <c r="E85" s="299"/>
    </row>
    <row r="86" spans="1:5" ht="12.75">
      <c r="A86">
        <v>81</v>
      </c>
      <c r="B86" s="47"/>
      <c r="C86" s="46" t="s">
        <v>21</v>
      </c>
      <c r="D86" s="102">
        <v>469</v>
      </c>
      <c r="E86" s="104">
        <v>11008</v>
      </c>
    </row>
    <row r="87" spans="1:5" ht="13.5" thickBot="1">
      <c r="A87">
        <v>82</v>
      </c>
      <c r="B87" s="47"/>
      <c r="C87" s="11" t="s">
        <v>20</v>
      </c>
      <c r="D87" s="86">
        <v>0.7766</v>
      </c>
      <c r="E87" s="103">
        <v>0.7724</v>
      </c>
    </row>
    <row r="88" spans="1:5" ht="13.5" thickBot="1">
      <c r="A88">
        <v>83</v>
      </c>
      <c r="B88" s="294" t="s">
        <v>202</v>
      </c>
      <c r="C88" s="295"/>
      <c r="D88" s="295"/>
      <c r="E88" s="296"/>
    </row>
    <row r="89" spans="1:5" ht="12.75">
      <c r="A89">
        <v>84</v>
      </c>
      <c r="B89" s="141"/>
      <c r="C89" s="142" t="s">
        <v>162</v>
      </c>
      <c r="D89" s="143" t="s">
        <v>91</v>
      </c>
      <c r="E89" s="144">
        <v>14641</v>
      </c>
    </row>
    <row r="90" spans="1:5" ht="12.75">
      <c r="A90">
        <v>85</v>
      </c>
      <c r="B90" s="13"/>
      <c r="C90" s="46" t="s">
        <v>163</v>
      </c>
      <c r="D90" s="137" t="s">
        <v>91</v>
      </c>
      <c r="E90" s="77">
        <v>0.9986</v>
      </c>
    </row>
    <row r="91" spans="1:5" ht="12.75">
      <c r="A91">
        <v>86</v>
      </c>
      <c r="B91" s="13"/>
      <c r="C91" s="46" t="s">
        <v>164</v>
      </c>
      <c r="D91" s="137" t="s">
        <v>91</v>
      </c>
      <c r="E91" s="107">
        <v>13712</v>
      </c>
    </row>
    <row r="92" spans="1:5" ht="12.75">
      <c r="A92">
        <v>87</v>
      </c>
      <c r="B92" s="13"/>
      <c r="C92" s="46" t="s">
        <v>165</v>
      </c>
      <c r="D92" s="137" t="s">
        <v>91</v>
      </c>
      <c r="E92" s="77">
        <v>0.9955</v>
      </c>
    </row>
    <row r="93" spans="1:5" ht="12.75">
      <c r="A93">
        <v>88</v>
      </c>
      <c r="B93" s="13"/>
      <c r="C93" s="18" t="s">
        <v>186</v>
      </c>
      <c r="D93" s="137" t="s">
        <v>91</v>
      </c>
      <c r="E93" s="105">
        <v>10651</v>
      </c>
    </row>
    <row r="94" spans="1:5" ht="12.75">
      <c r="A94">
        <v>89</v>
      </c>
      <c r="B94" s="13"/>
      <c r="C94" s="18" t="s">
        <v>187</v>
      </c>
      <c r="D94" s="137" t="s">
        <v>91</v>
      </c>
      <c r="E94" s="106">
        <v>0.9825</v>
      </c>
    </row>
    <row r="95" spans="1:5" ht="12.75">
      <c r="A95">
        <v>90</v>
      </c>
      <c r="B95" s="13"/>
      <c r="C95" s="46" t="s">
        <v>166</v>
      </c>
      <c r="D95" s="137" t="s">
        <v>91</v>
      </c>
      <c r="E95" s="105">
        <v>0</v>
      </c>
    </row>
    <row r="96" spans="1:5" ht="12.75">
      <c r="A96">
        <v>91</v>
      </c>
      <c r="B96" s="55"/>
      <c r="C96" s="49" t="s">
        <v>167</v>
      </c>
      <c r="D96" s="137" t="s">
        <v>91</v>
      </c>
      <c r="E96" s="77">
        <v>0</v>
      </c>
    </row>
    <row r="97" spans="2:5" ht="27.75" customHeight="1">
      <c r="B97" s="291" t="s">
        <v>365</v>
      </c>
      <c r="C97" s="292"/>
      <c r="D97" s="292"/>
      <c r="E97" s="293"/>
    </row>
    <row r="98" spans="2:5" ht="27.75" customHeight="1">
      <c r="B98" s="291" t="s">
        <v>366</v>
      </c>
      <c r="C98" s="292"/>
      <c r="D98" s="292"/>
      <c r="E98" s="293"/>
    </row>
    <row r="99" spans="2:5" ht="25.5" customHeight="1">
      <c r="B99" s="291" t="s">
        <v>367</v>
      </c>
      <c r="C99" s="292"/>
      <c r="D99" s="292"/>
      <c r="E99" s="293"/>
    </row>
    <row r="100" spans="2:5" ht="27" customHeight="1">
      <c r="B100" s="291" t="s">
        <v>368</v>
      </c>
      <c r="C100" s="292"/>
      <c r="D100" s="292"/>
      <c r="E100" s="293"/>
    </row>
    <row r="101" spans="2:5" ht="27" customHeight="1">
      <c r="B101" s="312" t="s">
        <v>358</v>
      </c>
      <c r="C101" s="313"/>
      <c r="D101" s="313"/>
      <c r="E101" s="314"/>
    </row>
    <row r="102" spans="2:5" ht="37.5" customHeight="1">
      <c r="B102" s="291" t="s">
        <v>369</v>
      </c>
      <c r="C102" s="292"/>
      <c r="D102" s="292"/>
      <c r="E102" s="293"/>
    </row>
    <row r="103" spans="2:5" ht="37.5" customHeight="1">
      <c r="B103" s="291" t="s">
        <v>370</v>
      </c>
      <c r="C103" s="292"/>
      <c r="D103" s="292"/>
      <c r="E103" s="293"/>
    </row>
    <row r="104" spans="2:5" ht="37.5" customHeight="1">
      <c r="B104" s="291" t="s">
        <v>371</v>
      </c>
      <c r="C104" s="292"/>
      <c r="D104" s="292"/>
      <c r="E104" s="293"/>
    </row>
    <row r="105" spans="2:5" ht="37.5" customHeight="1">
      <c r="B105" s="291" t="s">
        <v>372</v>
      </c>
      <c r="C105" s="292"/>
      <c r="D105" s="292"/>
      <c r="E105" s="293"/>
    </row>
    <row r="106" spans="2:5" ht="37.5" customHeight="1">
      <c r="B106" s="291" t="s">
        <v>373</v>
      </c>
      <c r="C106" s="292"/>
      <c r="D106" s="292"/>
      <c r="E106" s="293"/>
    </row>
    <row r="107" spans="2:5" ht="37.5" customHeight="1">
      <c r="B107" s="291" t="s">
        <v>374</v>
      </c>
      <c r="C107" s="292"/>
      <c r="D107" s="292"/>
      <c r="E107" s="293"/>
    </row>
    <row r="108" spans="2:5" ht="37.5" customHeight="1">
      <c r="B108" s="291" t="s">
        <v>375</v>
      </c>
      <c r="C108" s="292"/>
      <c r="D108" s="292"/>
      <c r="E108" s="293"/>
    </row>
  </sheetData>
  <sheetProtection/>
  <mergeCells count="45">
    <mergeCell ref="B101:E101"/>
    <mergeCell ref="C7:E7"/>
    <mergeCell ref="C10:E10"/>
    <mergeCell ref="C13:E13"/>
    <mergeCell ref="B1:E1"/>
    <mergeCell ref="B2:E2"/>
    <mergeCell ref="B3:E3"/>
    <mergeCell ref="D4:D5"/>
    <mergeCell ref="E4:E5"/>
    <mergeCell ref="B6:E6"/>
    <mergeCell ref="B22:E22"/>
    <mergeCell ref="B23:E23"/>
    <mergeCell ref="B35:E35"/>
    <mergeCell ref="C16:E16"/>
    <mergeCell ref="C19:E19"/>
    <mergeCell ref="C70:E70"/>
    <mergeCell ref="B40:E40"/>
    <mergeCell ref="C42:E42"/>
    <mergeCell ref="C45:E45"/>
    <mergeCell ref="C48:E48"/>
    <mergeCell ref="C51:E51"/>
    <mergeCell ref="B54:E54"/>
    <mergeCell ref="C60:E60"/>
    <mergeCell ref="C73:E73"/>
    <mergeCell ref="C76:E76"/>
    <mergeCell ref="C79:E79"/>
    <mergeCell ref="B56:E56"/>
    <mergeCell ref="C57:E57"/>
    <mergeCell ref="C63:E63"/>
    <mergeCell ref="C66:E66"/>
    <mergeCell ref="B69:E69"/>
    <mergeCell ref="C85:E85"/>
    <mergeCell ref="B97:E97"/>
    <mergeCell ref="B98:E98"/>
    <mergeCell ref="B99:E99"/>
    <mergeCell ref="B100:E100"/>
    <mergeCell ref="C82:E82"/>
    <mergeCell ref="B88:E88"/>
    <mergeCell ref="B106:E106"/>
    <mergeCell ref="B107:E107"/>
    <mergeCell ref="B108:E108"/>
    <mergeCell ref="B102:E102"/>
    <mergeCell ref="B103:E103"/>
    <mergeCell ref="B104:E104"/>
    <mergeCell ref="B105:E105"/>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2" manualBreakCount="2">
    <brk id="53" max="4" man="1"/>
    <brk id="96" max="4" man="1"/>
  </rowBreaks>
</worksheet>
</file>

<file path=xl/worksheets/sheet4.xml><?xml version="1.0" encoding="utf-8"?>
<worksheet xmlns="http://schemas.openxmlformats.org/spreadsheetml/2006/main" xmlns:r="http://schemas.openxmlformats.org/officeDocument/2006/relationships">
  <dimension ref="A1:F110"/>
  <sheetViews>
    <sheetView showGridLines="0" view="pageBreakPreview" zoomScaleSheetLayoutView="100" zoomScalePageLayoutView="0" workbookViewId="0" topLeftCell="A1">
      <selection activeCell="J26" sqref="J26"/>
    </sheetView>
  </sheetViews>
  <sheetFormatPr defaultColWidth="9.140625" defaultRowHeight="12.75"/>
  <cols>
    <col min="1" max="1" width="9.140625" style="138" customWidth="1"/>
    <col min="2" max="2" width="11.140625" style="0" customWidth="1"/>
    <col min="3" max="3" width="56.28125" style="0" customWidth="1"/>
    <col min="4" max="4" width="11.140625" style="0" customWidth="1"/>
    <col min="5" max="5" width="12.57421875" style="0" customWidth="1"/>
  </cols>
  <sheetData>
    <row r="1" spans="1:5" ht="21" thickBot="1">
      <c r="A1" s="65"/>
      <c r="B1" s="277" t="s">
        <v>66</v>
      </c>
      <c r="C1" s="278"/>
      <c r="D1" s="278"/>
      <c r="E1" s="279"/>
    </row>
    <row r="2" spans="1:5" ht="15.75">
      <c r="A2" s="65"/>
      <c r="B2" s="288" t="s">
        <v>48</v>
      </c>
      <c r="C2" s="318"/>
      <c r="D2" s="318"/>
      <c r="E2" s="319"/>
    </row>
    <row r="3" spans="1:5" ht="16.5" thickBot="1">
      <c r="A3" s="65"/>
      <c r="B3" s="320" t="s">
        <v>171</v>
      </c>
      <c r="C3" s="321"/>
      <c r="D3" s="321"/>
      <c r="E3" s="322"/>
    </row>
    <row r="4" spans="1:5" s="34" customFormat="1" ht="12.75">
      <c r="A4" s="139"/>
      <c r="B4" s="35"/>
      <c r="C4" s="36"/>
      <c r="D4" s="326" t="s">
        <v>69</v>
      </c>
      <c r="E4" s="283" t="s">
        <v>70</v>
      </c>
    </row>
    <row r="5" spans="1:5" s="34" customFormat="1" ht="13.5" thickBot="1">
      <c r="A5" s="139"/>
      <c r="B5" s="37"/>
      <c r="C5" s="38"/>
      <c r="D5" s="327"/>
      <c r="E5" s="328"/>
    </row>
    <row r="6" spans="1:5" s="34" customFormat="1" ht="13.5" thickBot="1">
      <c r="A6" s="140">
        <v>1</v>
      </c>
      <c r="B6" s="323" t="s">
        <v>58</v>
      </c>
      <c r="C6" s="324"/>
      <c r="D6" s="324"/>
      <c r="E6" s="325"/>
    </row>
    <row r="7" spans="1:5" ht="12.75">
      <c r="A7" s="140">
        <v>2</v>
      </c>
      <c r="B7" s="17"/>
      <c r="C7" s="315" t="s">
        <v>24</v>
      </c>
      <c r="D7" s="316"/>
      <c r="E7" s="317"/>
    </row>
    <row r="8" spans="1:5" ht="12.75">
      <c r="A8" s="140">
        <v>3</v>
      </c>
      <c r="B8" s="13"/>
      <c r="C8" s="46" t="s">
        <v>188</v>
      </c>
      <c r="D8" s="80">
        <v>428</v>
      </c>
      <c r="E8" s="81">
        <v>16160</v>
      </c>
    </row>
    <row r="9" spans="1:5" ht="12.75">
      <c r="A9" s="140">
        <v>4</v>
      </c>
      <c r="B9" s="13"/>
      <c r="C9" s="46" t="s">
        <v>182</v>
      </c>
      <c r="D9" s="74">
        <v>0.0384</v>
      </c>
      <c r="E9" s="77">
        <v>0.2048</v>
      </c>
    </row>
    <row r="10" spans="1:5" ht="12.75">
      <c r="A10" s="140">
        <v>5</v>
      </c>
      <c r="B10" s="17"/>
      <c r="C10" s="297" t="s">
        <v>25</v>
      </c>
      <c r="D10" s="298"/>
      <c r="E10" s="300"/>
    </row>
    <row r="11" spans="1:5" ht="12.75">
      <c r="A11" s="140">
        <v>6</v>
      </c>
      <c r="B11" s="13"/>
      <c r="C11" s="46" t="s">
        <v>189</v>
      </c>
      <c r="D11" s="83">
        <v>267</v>
      </c>
      <c r="E11" s="84">
        <v>19601</v>
      </c>
    </row>
    <row r="12" spans="1:5" ht="12.75">
      <c r="A12" s="140">
        <v>7</v>
      </c>
      <c r="B12" s="13"/>
      <c r="C12" s="46" t="s">
        <v>182</v>
      </c>
      <c r="D12" s="75">
        <v>0.024</v>
      </c>
      <c r="E12" s="76">
        <v>0.2485</v>
      </c>
    </row>
    <row r="13" spans="1:5" ht="12.75">
      <c r="A13" s="140">
        <v>8</v>
      </c>
      <c r="B13" s="13"/>
      <c r="C13" s="297" t="s">
        <v>178</v>
      </c>
      <c r="D13" s="310"/>
      <c r="E13" s="311"/>
    </row>
    <row r="14" spans="1:5" ht="12.75">
      <c r="A14" s="140">
        <v>9</v>
      </c>
      <c r="B14" s="13"/>
      <c r="C14" s="46" t="s">
        <v>190</v>
      </c>
      <c r="D14" s="83">
        <v>1148</v>
      </c>
      <c r="E14" s="84">
        <v>33833</v>
      </c>
    </row>
    <row r="15" spans="1:5" ht="12.75">
      <c r="A15" s="140">
        <v>10</v>
      </c>
      <c r="B15" s="13"/>
      <c r="C15" s="46" t="s">
        <v>183</v>
      </c>
      <c r="D15" s="75">
        <v>0.1031</v>
      </c>
      <c r="E15" s="76">
        <v>0.4289</v>
      </c>
    </row>
    <row r="16" spans="1:5" ht="12.75">
      <c r="A16" s="140">
        <v>11</v>
      </c>
      <c r="B16" s="13"/>
      <c r="C16" s="297" t="s">
        <v>184</v>
      </c>
      <c r="D16" s="310"/>
      <c r="E16" s="311"/>
    </row>
    <row r="17" spans="1:5" ht="12.75">
      <c r="A17" s="140">
        <v>12</v>
      </c>
      <c r="B17" s="13"/>
      <c r="C17" s="46" t="s">
        <v>191</v>
      </c>
      <c r="D17" s="83">
        <v>9296</v>
      </c>
      <c r="E17" s="121" t="s">
        <v>91</v>
      </c>
    </row>
    <row r="18" spans="1:5" ht="12.75">
      <c r="A18" s="140">
        <v>13</v>
      </c>
      <c r="B18" s="13"/>
      <c r="C18" s="46" t="s">
        <v>183</v>
      </c>
      <c r="D18" s="75">
        <v>0.8345</v>
      </c>
      <c r="E18" s="121" t="s">
        <v>91</v>
      </c>
    </row>
    <row r="19" spans="1:5" ht="12.75">
      <c r="A19" s="140">
        <v>14</v>
      </c>
      <c r="B19" s="13"/>
      <c r="C19" s="297" t="s">
        <v>89</v>
      </c>
      <c r="D19" s="310"/>
      <c r="E19" s="311"/>
    </row>
    <row r="20" spans="1:5" ht="12.75">
      <c r="A20" s="140">
        <v>15</v>
      </c>
      <c r="B20" s="13"/>
      <c r="C20" s="43" t="s">
        <v>192</v>
      </c>
      <c r="D20" s="83">
        <v>11139</v>
      </c>
      <c r="E20" s="84">
        <v>78890</v>
      </c>
    </row>
    <row r="21" spans="1:5" ht="26.25" thickBot="1">
      <c r="A21" s="140">
        <v>16</v>
      </c>
      <c r="B21" s="13"/>
      <c r="C21" s="25" t="s">
        <v>90</v>
      </c>
      <c r="D21" s="83">
        <v>413</v>
      </c>
      <c r="E21" s="84">
        <v>13536</v>
      </c>
    </row>
    <row r="22" spans="1:5" ht="13.5" thickBot="1">
      <c r="A22" s="140">
        <v>17</v>
      </c>
      <c r="B22" s="294" t="s">
        <v>55</v>
      </c>
      <c r="C22" s="295"/>
      <c r="D22" s="295"/>
      <c r="E22" s="296"/>
    </row>
    <row r="23" spans="1:5" ht="13.5" thickBot="1">
      <c r="A23" s="140">
        <v>18</v>
      </c>
      <c r="B23" s="307" t="s">
        <v>52</v>
      </c>
      <c r="C23" s="308"/>
      <c r="D23" s="308"/>
      <c r="E23" s="309"/>
    </row>
    <row r="24" spans="1:5" ht="12.75">
      <c r="A24" s="140">
        <v>19</v>
      </c>
      <c r="B24" s="13"/>
      <c r="C24" s="12" t="s">
        <v>71</v>
      </c>
      <c r="D24" s="92">
        <v>927.01</v>
      </c>
      <c r="E24" s="95">
        <v>1017.1</v>
      </c>
    </row>
    <row r="25" spans="1:5" ht="12.75">
      <c r="A25" s="140">
        <v>20</v>
      </c>
      <c r="B25" s="13"/>
      <c r="C25" s="46" t="s">
        <v>72</v>
      </c>
      <c r="D25" s="108">
        <v>0</v>
      </c>
      <c r="E25" s="109">
        <v>0</v>
      </c>
    </row>
    <row r="26" spans="1:5" ht="12.75">
      <c r="A26" s="140">
        <v>21</v>
      </c>
      <c r="B26" s="13"/>
      <c r="C26" s="46" t="s">
        <v>73</v>
      </c>
      <c r="D26" s="108">
        <v>134</v>
      </c>
      <c r="E26" s="109">
        <v>177.51</v>
      </c>
    </row>
    <row r="27" spans="1:5" ht="12.75">
      <c r="A27" s="140">
        <v>22</v>
      </c>
      <c r="B27" s="13"/>
      <c r="C27" s="46" t="s">
        <v>74</v>
      </c>
      <c r="D27" s="124" t="s">
        <v>91</v>
      </c>
      <c r="E27" s="125" t="s">
        <v>91</v>
      </c>
    </row>
    <row r="28" spans="1:5" ht="12.75">
      <c r="A28" s="140">
        <v>23</v>
      </c>
      <c r="B28" s="13"/>
      <c r="C28" s="46" t="s">
        <v>62</v>
      </c>
      <c r="D28" s="108">
        <v>124776.05</v>
      </c>
      <c r="E28" s="109">
        <v>130543.75</v>
      </c>
    </row>
    <row r="29" spans="1:5" ht="12.75">
      <c r="A29" s="140">
        <v>24</v>
      </c>
      <c r="B29" s="13"/>
      <c r="C29" s="46" t="s">
        <v>63</v>
      </c>
      <c r="D29" s="124" t="s">
        <v>91</v>
      </c>
      <c r="E29" s="125" t="s">
        <v>91</v>
      </c>
    </row>
    <row r="30" spans="1:5" ht="12.75">
      <c r="A30" s="140">
        <v>25</v>
      </c>
      <c r="B30" s="13"/>
      <c r="C30" s="11" t="s">
        <v>92</v>
      </c>
      <c r="D30" s="93">
        <v>31346.47</v>
      </c>
      <c r="E30" s="94">
        <v>32552.12</v>
      </c>
    </row>
    <row r="31" spans="1:5" ht="12.75">
      <c r="A31" s="140">
        <v>26</v>
      </c>
      <c r="B31" s="13"/>
      <c r="C31" s="11" t="s">
        <v>93</v>
      </c>
      <c r="D31" s="126" t="s">
        <v>91</v>
      </c>
      <c r="E31" s="121" t="s">
        <v>91</v>
      </c>
    </row>
    <row r="32" spans="1:5" ht="12.75">
      <c r="A32" s="140">
        <v>27</v>
      </c>
      <c r="B32" s="13"/>
      <c r="C32" s="11" t="s">
        <v>201</v>
      </c>
      <c r="D32" s="126" t="s">
        <v>91</v>
      </c>
      <c r="E32" s="121" t="s">
        <v>91</v>
      </c>
    </row>
    <row r="33" spans="1:5" ht="12.75">
      <c r="A33" s="140">
        <v>28</v>
      </c>
      <c r="B33" s="13"/>
      <c r="C33" s="11" t="s">
        <v>75</v>
      </c>
      <c r="D33" s="126" t="s">
        <v>91</v>
      </c>
      <c r="E33" s="84">
        <v>12</v>
      </c>
    </row>
    <row r="34" spans="1:5" ht="13.5" thickBot="1">
      <c r="A34" s="140">
        <v>29</v>
      </c>
      <c r="B34" s="13"/>
      <c r="C34" s="11" t="s">
        <v>0</v>
      </c>
      <c r="D34" s="93">
        <v>2320.54</v>
      </c>
      <c r="E34" s="94">
        <v>10435.93</v>
      </c>
    </row>
    <row r="35" spans="1:5" ht="13.5" thickBot="1">
      <c r="A35" s="140">
        <v>30</v>
      </c>
      <c r="B35" s="307" t="s">
        <v>57</v>
      </c>
      <c r="C35" s="308"/>
      <c r="D35" s="308"/>
      <c r="E35" s="309"/>
    </row>
    <row r="36" spans="1:5" ht="12.75">
      <c r="A36" s="140">
        <v>31</v>
      </c>
      <c r="B36" s="21"/>
      <c r="C36" s="39" t="s">
        <v>168</v>
      </c>
      <c r="D36" s="117">
        <v>4757360.37</v>
      </c>
      <c r="E36" s="100">
        <v>170271244.06</v>
      </c>
    </row>
    <row r="37" spans="1:5" ht="12.75">
      <c r="A37" s="140">
        <v>32</v>
      </c>
      <c r="B37" s="21"/>
      <c r="C37" s="22" t="s">
        <v>53</v>
      </c>
      <c r="D37" s="128" t="s">
        <v>91</v>
      </c>
      <c r="E37" s="129" t="s">
        <v>91</v>
      </c>
    </row>
    <row r="38" spans="1:5" ht="12.75">
      <c r="A38" s="140">
        <v>33</v>
      </c>
      <c r="B38" s="47"/>
      <c r="C38" s="18" t="s">
        <v>64</v>
      </c>
      <c r="D38" s="130" t="s">
        <v>91</v>
      </c>
      <c r="E38" s="131" t="s">
        <v>91</v>
      </c>
    </row>
    <row r="39" spans="1:5" ht="13.5" thickBot="1">
      <c r="A39" s="140">
        <v>34</v>
      </c>
      <c r="B39" s="13"/>
      <c r="C39" s="24" t="s">
        <v>82</v>
      </c>
      <c r="D39" s="124" t="s">
        <v>91</v>
      </c>
      <c r="E39" s="125" t="s">
        <v>91</v>
      </c>
    </row>
    <row r="40" spans="1:5" ht="13.5" thickBot="1">
      <c r="A40" s="140">
        <v>35</v>
      </c>
      <c r="B40" s="307" t="s">
        <v>56</v>
      </c>
      <c r="C40" s="308"/>
      <c r="D40" s="308"/>
      <c r="E40" s="309"/>
    </row>
    <row r="41" spans="1:5" ht="12.75">
      <c r="A41" s="140">
        <v>36</v>
      </c>
      <c r="B41" s="13"/>
      <c r="C41" s="46" t="s">
        <v>76</v>
      </c>
      <c r="D41" s="80">
        <v>161</v>
      </c>
      <c r="E41" s="81">
        <v>167</v>
      </c>
    </row>
    <row r="42" spans="1:5" ht="12.75">
      <c r="A42" s="140">
        <v>37</v>
      </c>
      <c r="B42" s="17"/>
      <c r="C42" s="297" t="s">
        <v>15</v>
      </c>
      <c r="D42" s="298"/>
      <c r="E42" s="300"/>
    </row>
    <row r="43" spans="1:5" ht="12.75">
      <c r="A43" s="140">
        <v>38</v>
      </c>
      <c r="B43" s="13"/>
      <c r="C43" s="46" t="s">
        <v>21</v>
      </c>
      <c r="D43" s="80">
        <v>102</v>
      </c>
      <c r="E43" s="81">
        <v>4307</v>
      </c>
    </row>
    <row r="44" spans="1:5" ht="12.75">
      <c r="A44" s="140">
        <v>39</v>
      </c>
      <c r="B44" s="13"/>
      <c r="C44" s="46" t="s">
        <v>20</v>
      </c>
      <c r="D44" s="74">
        <v>0.2383</v>
      </c>
      <c r="E44" s="77">
        <v>0.2665</v>
      </c>
    </row>
    <row r="45" spans="1:5" ht="12.75">
      <c r="A45" s="140">
        <v>40</v>
      </c>
      <c r="B45" s="17"/>
      <c r="C45" s="297" t="s">
        <v>50</v>
      </c>
      <c r="D45" s="298"/>
      <c r="E45" s="300"/>
    </row>
    <row r="46" spans="1:5" ht="12.75">
      <c r="A46" s="140">
        <v>41</v>
      </c>
      <c r="B46" s="13"/>
      <c r="C46" s="46" t="s">
        <v>21</v>
      </c>
      <c r="D46" s="80">
        <v>38</v>
      </c>
      <c r="E46" s="81">
        <v>1613</v>
      </c>
    </row>
    <row r="47" spans="1:5" ht="12.75">
      <c r="A47" s="140">
        <v>42</v>
      </c>
      <c r="B47" s="13"/>
      <c r="C47" s="11" t="s">
        <v>20</v>
      </c>
      <c r="D47" s="75">
        <v>0.0888</v>
      </c>
      <c r="E47" s="76">
        <v>0.0998</v>
      </c>
    </row>
    <row r="48" spans="1:5" ht="12.75">
      <c r="A48" s="140">
        <v>43</v>
      </c>
      <c r="B48" s="13"/>
      <c r="C48" s="297" t="s">
        <v>23</v>
      </c>
      <c r="D48" s="298"/>
      <c r="E48" s="300"/>
    </row>
    <row r="49" spans="1:5" ht="12.75">
      <c r="A49" s="140">
        <v>44</v>
      </c>
      <c r="B49" s="13"/>
      <c r="C49" s="46" t="s">
        <v>21</v>
      </c>
      <c r="D49" s="80">
        <v>43</v>
      </c>
      <c r="E49" s="81">
        <v>1693</v>
      </c>
    </row>
    <row r="50" spans="1:5" ht="12.75">
      <c r="A50" s="140">
        <v>45</v>
      </c>
      <c r="B50" s="13"/>
      <c r="C50" s="11" t="s">
        <v>20</v>
      </c>
      <c r="D50" s="75">
        <v>0.1005</v>
      </c>
      <c r="E50" s="76">
        <v>0.1048</v>
      </c>
    </row>
    <row r="51" spans="1:5" ht="12.75">
      <c r="A51" s="140">
        <v>46</v>
      </c>
      <c r="B51" s="13"/>
      <c r="C51" s="297" t="s">
        <v>51</v>
      </c>
      <c r="D51" s="298"/>
      <c r="E51" s="300"/>
    </row>
    <row r="52" spans="1:5" ht="12.75">
      <c r="A52" s="140">
        <v>47</v>
      </c>
      <c r="B52" s="13"/>
      <c r="C52" s="46" t="s">
        <v>21</v>
      </c>
      <c r="D52" s="80">
        <v>245</v>
      </c>
      <c r="E52" s="81">
        <v>8547</v>
      </c>
    </row>
    <row r="53" spans="1:5" ht="13.5" thickBot="1">
      <c r="A53" s="140">
        <v>48</v>
      </c>
      <c r="B53" s="16"/>
      <c r="C53" s="48" t="s">
        <v>20</v>
      </c>
      <c r="D53" s="112">
        <v>0.5724</v>
      </c>
      <c r="E53" s="113">
        <v>0.5289</v>
      </c>
    </row>
    <row r="54" spans="1:5" ht="13.5" thickBot="1">
      <c r="A54" s="140">
        <v>49</v>
      </c>
      <c r="B54" s="301" t="s">
        <v>49</v>
      </c>
      <c r="C54" s="302"/>
      <c r="D54" s="302"/>
      <c r="E54" s="303"/>
    </row>
    <row r="55" spans="1:5" ht="26.25" thickBot="1">
      <c r="A55" s="140">
        <v>50</v>
      </c>
      <c r="B55" s="23"/>
      <c r="C55" s="59" t="s">
        <v>78</v>
      </c>
      <c r="D55" s="101">
        <v>541</v>
      </c>
      <c r="E55" s="81">
        <v>14793</v>
      </c>
    </row>
    <row r="56" spans="1:5" ht="13.5" thickBot="1">
      <c r="A56" s="140">
        <v>51</v>
      </c>
      <c r="B56" s="294" t="s">
        <v>59</v>
      </c>
      <c r="C56" s="295"/>
      <c r="D56" s="295"/>
      <c r="E56" s="296"/>
    </row>
    <row r="57" spans="1:5" ht="12.75">
      <c r="A57" s="140">
        <v>52</v>
      </c>
      <c r="B57" s="17"/>
      <c r="C57" s="304" t="s">
        <v>18</v>
      </c>
      <c r="D57" s="305"/>
      <c r="E57" s="306"/>
    </row>
    <row r="58" spans="1:5" ht="12.75">
      <c r="A58" s="140">
        <v>53</v>
      </c>
      <c r="B58" s="13"/>
      <c r="C58" s="46" t="s">
        <v>21</v>
      </c>
      <c r="D58" s="80">
        <v>3</v>
      </c>
      <c r="E58" s="81">
        <v>162</v>
      </c>
    </row>
    <row r="59" spans="1:5" ht="12.75">
      <c r="A59" s="140">
        <v>54</v>
      </c>
      <c r="B59" s="13"/>
      <c r="C59" s="11" t="s">
        <v>20</v>
      </c>
      <c r="D59" s="75">
        <v>0.0055</v>
      </c>
      <c r="E59" s="76">
        <v>0.011</v>
      </c>
    </row>
    <row r="60" spans="1:5" ht="12.75">
      <c r="A60" s="140">
        <v>55</v>
      </c>
      <c r="B60" s="13"/>
      <c r="C60" s="297" t="s">
        <v>179</v>
      </c>
      <c r="D60" s="298"/>
      <c r="E60" s="299"/>
    </row>
    <row r="61" spans="1:5" ht="12.75">
      <c r="A61" s="140">
        <v>56</v>
      </c>
      <c r="B61" s="13"/>
      <c r="C61" s="46" t="s">
        <v>21</v>
      </c>
      <c r="D61" s="80">
        <v>2</v>
      </c>
      <c r="E61" s="81">
        <v>369</v>
      </c>
    </row>
    <row r="62" spans="1:5" ht="12.75">
      <c r="A62" s="140">
        <v>57</v>
      </c>
      <c r="B62" s="13"/>
      <c r="C62" s="11" t="s">
        <v>20</v>
      </c>
      <c r="D62" s="75">
        <v>0.0037</v>
      </c>
      <c r="E62" s="76">
        <v>0.0249</v>
      </c>
    </row>
    <row r="63" spans="1:5" ht="12.75">
      <c r="A63" s="140">
        <v>58</v>
      </c>
      <c r="B63" s="17"/>
      <c r="C63" s="297" t="s">
        <v>26</v>
      </c>
      <c r="D63" s="298"/>
      <c r="E63" s="299"/>
    </row>
    <row r="64" spans="1:5" ht="12.75">
      <c r="A64" s="140">
        <v>59</v>
      </c>
      <c r="B64" s="13"/>
      <c r="C64" s="46" t="s">
        <v>21</v>
      </c>
      <c r="D64" s="80">
        <v>0</v>
      </c>
      <c r="E64" s="81">
        <v>7</v>
      </c>
    </row>
    <row r="65" spans="1:5" ht="12.75">
      <c r="A65" s="140">
        <v>60</v>
      </c>
      <c r="B65" s="13"/>
      <c r="C65" s="11" t="s">
        <v>20</v>
      </c>
      <c r="D65" s="75">
        <v>0</v>
      </c>
      <c r="E65" s="76">
        <v>0.0005</v>
      </c>
    </row>
    <row r="66" spans="1:5" ht="12.75">
      <c r="A66" s="140">
        <v>61</v>
      </c>
      <c r="B66" s="17"/>
      <c r="C66" s="297" t="s">
        <v>19</v>
      </c>
      <c r="D66" s="298"/>
      <c r="E66" s="299"/>
    </row>
    <row r="67" spans="1:5" ht="12.75">
      <c r="A67" s="140">
        <v>62</v>
      </c>
      <c r="B67" s="13"/>
      <c r="C67" s="46" t="s">
        <v>21</v>
      </c>
      <c r="D67" s="80">
        <v>5</v>
      </c>
      <c r="E67" s="81">
        <v>104</v>
      </c>
    </row>
    <row r="68" spans="1:5" ht="13.5" thickBot="1">
      <c r="A68" s="140">
        <v>63</v>
      </c>
      <c r="B68" s="13"/>
      <c r="C68" s="11" t="s">
        <v>20</v>
      </c>
      <c r="D68" s="75">
        <v>0.0092</v>
      </c>
      <c r="E68" s="76">
        <v>0.007</v>
      </c>
    </row>
    <row r="69" spans="1:5" ht="13.5" thickBot="1">
      <c r="A69" s="140">
        <v>64</v>
      </c>
      <c r="B69" s="294" t="s">
        <v>60</v>
      </c>
      <c r="C69" s="295"/>
      <c r="D69" s="295"/>
      <c r="E69" s="296"/>
    </row>
    <row r="70" spans="1:5" ht="12.75">
      <c r="A70" s="140">
        <v>65</v>
      </c>
      <c r="B70" s="13"/>
      <c r="C70" s="304" t="s">
        <v>180</v>
      </c>
      <c r="D70" s="305"/>
      <c r="E70" s="306"/>
    </row>
    <row r="71" spans="1:5" ht="12.75">
      <c r="A71" s="140">
        <v>66</v>
      </c>
      <c r="B71" s="13"/>
      <c r="C71" s="18" t="s">
        <v>27</v>
      </c>
      <c r="D71" s="97">
        <v>2</v>
      </c>
      <c r="E71" s="81">
        <v>92</v>
      </c>
    </row>
    <row r="72" spans="1:5" ht="12.75">
      <c r="A72" s="140">
        <v>67</v>
      </c>
      <c r="B72" s="13"/>
      <c r="C72" s="18" t="s">
        <v>20</v>
      </c>
      <c r="D72" s="110">
        <v>0.0037</v>
      </c>
      <c r="E72" s="77">
        <v>0.0062</v>
      </c>
    </row>
    <row r="73" spans="1:5" ht="12.75">
      <c r="A73" s="140">
        <v>68</v>
      </c>
      <c r="B73" s="13"/>
      <c r="C73" s="297" t="s">
        <v>54</v>
      </c>
      <c r="D73" s="298"/>
      <c r="E73" s="299"/>
    </row>
    <row r="74" spans="1:5" ht="12.75">
      <c r="A74" s="140">
        <v>69</v>
      </c>
      <c r="B74" s="13"/>
      <c r="C74" s="18" t="s">
        <v>21</v>
      </c>
      <c r="D74" s="97">
        <v>67</v>
      </c>
      <c r="E74" s="114">
        <v>987</v>
      </c>
    </row>
    <row r="75" spans="1:5" ht="12.75">
      <c r="A75" s="140">
        <v>70</v>
      </c>
      <c r="B75" s="13"/>
      <c r="C75" s="18" t="s">
        <v>20</v>
      </c>
      <c r="D75" s="110">
        <v>0.1238</v>
      </c>
      <c r="E75" s="111">
        <v>0.0667</v>
      </c>
    </row>
    <row r="76" spans="1:5" ht="12.75">
      <c r="A76" s="140">
        <v>71</v>
      </c>
      <c r="B76" s="13"/>
      <c r="C76" s="297" t="s">
        <v>65</v>
      </c>
      <c r="D76" s="298"/>
      <c r="E76" s="299"/>
    </row>
    <row r="77" spans="1:5" ht="12.75">
      <c r="A77" s="140">
        <v>72</v>
      </c>
      <c r="B77" s="13"/>
      <c r="C77" s="18" t="s">
        <v>21</v>
      </c>
      <c r="D77" s="97">
        <v>3</v>
      </c>
      <c r="E77" s="114">
        <v>466</v>
      </c>
    </row>
    <row r="78" spans="1:5" ht="12.75">
      <c r="A78" s="140">
        <v>73</v>
      </c>
      <c r="B78" s="13"/>
      <c r="C78" s="18" t="s">
        <v>20</v>
      </c>
      <c r="D78" s="110">
        <v>0.0055</v>
      </c>
      <c r="E78" s="111">
        <v>0.0315</v>
      </c>
    </row>
    <row r="79" spans="1:5" ht="12.75">
      <c r="A79" s="140">
        <v>74</v>
      </c>
      <c r="B79" s="47"/>
      <c r="C79" s="297" t="s">
        <v>19</v>
      </c>
      <c r="D79" s="298"/>
      <c r="E79" s="299"/>
    </row>
    <row r="80" spans="1:5" ht="12.75">
      <c r="A80" s="140">
        <v>75</v>
      </c>
      <c r="B80" s="47"/>
      <c r="C80" s="18" t="s">
        <v>21</v>
      </c>
      <c r="D80" s="128" t="s">
        <v>91</v>
      </c>
      <c r="E80" s="136" t="s">
        <v>91</v>
      </c>
    </row>
    <row r="81" spans="1:5" ht="12.75">
      <c r="A81" s="140">
        <v>76</v>
      </c>
      <c r="B81" s="47"/>
      <c r="C81" s="18" t="s">
        <v>20</v>
      </c>
      <c r="D81" s="130" t="s">
        <v>91</v>
      </c>
      <c r="E81" s="131" t="s">
        <v>91</v>
      </c>
    </row>
    <row r="82" spans="1:5" ht="12.75">
      <c r="A82" s="140">
        <v>77</v>
      </c>
      <c r="B82" s="47"/>
      <c r="C82" s="297" t="s">
        <v>26</v>
      </c>
      <c r="D82" s="298"/>
      <c r="E82" s="299"/>
    </row>
    <row r="83" spans="1:6" ht="12.75">
      <c r="A83" s="140">
        <v>78</v>
      </c>
      <c r="B83" s="47"/>
      <c r="C83" s="18" t="s">
        <v>21</v>
      </c>
      <c r="D83" s="128" t="s">
        <v>91</v>
      </c>
      <c r="E83" s="136" t="s">
        <v>91</v>
      </c>
      <c r="F83" s="57"/>
    </row>
    <row r="84" spans="1:5" ht="12.75">
      <c r="A84" s="140">
        <v>79</v>
      </c>
      <c r="B84" s="47"/>
      <c r="C84" s="18" t="s">
        <v>20</v>
      </c>
      <c r="D84" s="130" t="s">
        <v>91</v>
      </c>
      <c r="E84" s="131" t="s">
        <v>91</v>
      </c>
    </row>
    <row r="85" spans="1:5" ht="12.75">
      <c r="A85" s="140">
        <v>80</v>
      </c>
      <c r="B85" s="47"/>
      <c r="C85" s="297" t="s">
        <v>185</v>
      </c>
      <c r="D85" s="298"/>
      <c r="E85" s="299"/>
    </row>
    <row r="86" spans="1:5" ht="12.75">
      <c r="A86" s="140">
        <v>81</v>
      </c>
      <c r="B86" s="47"/>
      <c r="C86" s="46" t="s">
        <v>21</v>
      </c>
      <c r="D86" s="102">
        <v>459</v>
      </c>
      <c r="E86" s="104">
        <v>12606</v>
      </c>
    </row>
    <row r="87" spans="1:5" ht="13.5" thickBot="1">
      <c r="A87" s="140">
        <v>82</v>
      </c>
      <c r="B87" s="47"/>
      <c r="C87" s="11" t="s">
        <v>20</v>
      </c>
      <c r="D87" s="86">
        <v>0.8486</v>
      </c>
      <c r="E87" s="103">
        <v>0.8522</v>
      </c>
    </row>
    <row r="88" spans="1:5" ht="13.5" thickBot="1">
      <c r="A88" s="140">
        <v>83</v>
      </c>
      <c r="B88" s="294" t="s">
        <v>202</v>
      </c>
      <c r="C88" s="295"/>
      <c r="D88" s="295"/>
      <c r="E88" s="296"/>
    </row>
    <row r="89" spans="1:5" ht="12.75">
      <c r="A89" s="140">
        <v>84</v>
      </c>
      <c r="B89" s="141"/>
      <c r="C89" s="142" t="s">
        <v>162</v>
      </c>
      <c r="D89" s="143" t="s">
        <v>91</v>
      </c>
      <c r="E89" s="147">
        <v>15296</v>
      </c>
    </row>
    <row r="90" spans="1:5" ht="12.75">
      <c r="A90" s="140">
        <v>85</v>
      </c>
      <c r="B90" s="13"/>
      <c r="C90" s="46" t="s">
        <v>163</v>
      </c>
      <c r="D90" s="137" t="s">
        <v>91</v>
      </c>
      <c r="E90" s="77">
        <v>0.999</v>
      </c>
    </row>
    <row r="91" spans="1:5" ht="12.75">
      <c r="A91" s="140">
        <v>86</v>
      </c>
      <c r="B91" s="13"/>
      <c r="C91" s="46" t="s">
        <v>164</v>
      </c>
      <c r="D91" s="137" t="s">
        <v>91</v>
      </c>
      <c r="E91" s="81">
        <v>14473</v>
      </c>
    </row>
    <row r="92" spans="1:5" ht="12.75">
      <c r="A92" s="140">
        <v>87</v>
      </c>
      <c r="B92" s="13"/>
      <c r="C92" s="46" t="s">
        <v>165</v>
      </c>
      <c r="D92" s="137" t="s">
        <v>91</v>
      </c>
      <c r="E92" s="77">
        <v>0.996</v>
      </c>
    </row>
    <row r="93" spans="1:5" ht="12.75">
      <c r="A93" s="140">
        <v>88</v>
      </c>
      <c r="B93" s="13"/>
      <c r="C93" s="18" t="s">
        <v>186</v>
      </c>
      <c r="D93" s="137" t="s">
        <v>91</v>
      </c>
      <c r="E93" s="105">
        <v>11676</v>
      </c>
    </row>
    <row r="94" spans="1:5" ht="12.75">
      <c r="A94" s="140">
        <v>89</v>
      </c>
      <c r="B94" s="13"/>
      <c r="C94" s="18" t="s">
        <v>187</v>
      </c>
      <c r="D94" s="137" t="s">
        <v>91</v>
      </c>
      <c r="E94" s="77">
        <v>0.9785</v>
      </c>
    </row>
    <row r="95" spans="1:5" ht="12.75">
      <c r="A95" s="140">
        <v>90</v>
      </c>
      <c r="B95" s="13"/>
      <c r="C95" s="46" t="s">
        <v>166</v>
      </c>
      <c r="D95" s="137" t="s">
        <v>91</v>
      </c>
      <c r="E95" s="81">
        <v>0</v>
      </c>
    </row>
    <row r="96" spans="1:5" ht="12.75">
      <c r="A96" s="140">
        <v>91</v>
      </c>
      <c r="B96" s="13"/>
      <c r="C96" s="145" t="s">
        <v>167</v>
      </c>
      <c r="D96" s="146" t="s">
        <v>91</v>
      </c>
      <c r="E96" s="77">
        <v>0</v>
      </c>
    </row>
    <row r="97" spans="1:5" ht="30" customHeight="1">
      <c r="A97" s="140"/>
      <c r="B97" s="291" t="s">
        <v>378</v>
      </c>
      <c r="C97" s="292"/>
      <c r="D97" s="292"/>
      <c r="E97" s="293"/>
    </row>
    <row r="98" spans="1:5" ht="30" customHeight="1">
      <c r="A98" s="140"/>
      <c r="B98" s="291" t="s">
        <v>376</v>
      </c>
      <c r="C98" s="292"/>
      <c r="D98" s="292"/>
      <c r="E98" s="293"/>
    </row>
    <row r="99" spans="1:5" ht="30" customHeight="1">
      <c r="A99" s="140"/>
      <c r="B99" s="291" t="s">
        <v>367</v>
      </c>
      <c r="C99" s="292"/>
      <c r="D99" s="292"/>
      <c r="E99" s="293"/>
    </row>
    <row r="100" spans="1:5" ht="30" customHeight="1">
      <c r="A100" s="140"/>
      <c r="B100" s="291" t="s">
        <v>377</v>
      </c>
      <c r="C100" s="292"/>
      <c r="D100" s="292"/>
      <c r="E100" s="293"/>
    </row>
    <row r="101" spans="1:5" ht="30" customHeight="1">
      <c r="A101" s="140"/>
      <c r="B101" s="312" t="s">
        <v>358</v>
      </c>
      <c r="C101" s="313"/>
      <c r="D101" s="313"/>
      <c r="E101" s="314"/>
    </row>
    <row r="102" spans="1:5" ht="30" customHeight="1">
      <c r="A102" s="140"/>
      <c r="B102" s="291" t="s">
        <v>379</v>
      </c>
      <c r="C102" s="292"/>
      <c r="D102" s="292"/>
      <c r="E102" s="293"/>
    </row>
    <row r="103" spans="1:5" ht="49.5" customHeight="1">
      <c r="A103" s="140"/>
      <c r="B103" s="291" t="s">
        <v>380</v>
      </c>
      <c r="C103" s="292"/>
      <c r="D103" s="292"/>
      <c r="E103" s="293"/>
    </row>
    <row r="104" spans="1:5" ht="30" customHeight="1">
      <c r="A104" s="140"/>
      <c r="B104" s="291" t="s">
        <v>381</v>
      </c>
      <c r="C104" s="292"/>
      <c r="D104" s="292"/>
      <c r="E104" s="293"/>
    </row>
    <row r="105" spans="1:5" ht="30" customHeight="1">
      <c r="A105" s="140"/>
      <c r="B105" s="291" t="s">
        <v>382</v>
      </c>
      <c r="C105" s="292"/>
      <c r="D105" s="292"/>
      <c r="E105" s="293"/>
    </row>
    <row r="106" spans="1:5" ht="30" customHeight="1">
      <c r="A106" s="140"/>
      <c r="B106" s="291" t="s">
        <v>383</v>
      </c>
      <c r="C106" s="292"/>
      <c r="D106" s="292"/>
      <c r="E106" s="293"/>
    </row>
    <row r="107" spans="1:5" ht="30" customHeight="1">
      <c r="A107" s="140"/>
      <c r="B107" s="291" t="s">
        <v>384</v>
      </c>
      <c r="C107" s="292"/>
      <c r="D107" s="292"/>
      <c r="E107" s="293"/>
    </row>
    <row r="108" spans="1:5" ht="30" customHeight="1">
      <c r="A108" s="140"/>
      <c r="B108" s="291" t="s">
        <v>385</v>
      </c>
      <c r="C108" s="292"/>
      <c r="D108" s="292"/>
      <c r="E108" s="293"/>
    </row>
    <row r="109" spans="1:5" ht="30" customHeight="1">
      <c r="A109" s="140"/>
      <c r="B109" s="291" t="s">
        <v>386</v>
      </c>
      <c r="C109" s="292"/>
      <c r="D109" s="292"/>
      <c r="E109" s="293"/>
    </row>
    <row r="110" spans="1:5" ht="12.75" customHeight="1" thickBot="1">
      <c r="A110" s="139"/>
      <c r="B110" s="56"/>
      <c r="C110" s="67"/>
      <c r="D110" s="67"/>
      <c r="E110" s="66"/>
    </row>
  </sheetData>
  <sheetProtection/>
  <mergeCells count="46">
    <mergeCell ref="C7:E7"/>
    <mergeCell ref="C10:E10"/>
    <mergeCell ref="C16:E16"/>
    <mergeCell ref="B1:E1"/>
    <mergeCell ref="B2:E2"/>
    <mergeCell ref="B3:E3"/>
    <mergeCell ref="D4:D5"/>
    <mergeCell ref="E4:E5"/>
    <mergeCell ref="B6:E6"/>
    <mergeCell ref="B22:E22"/>
    <mergeCell ref="B23:E23"/>
    <mergeCell ref="B35:E35"/>
    <mergeCell ref="C13:E13"/>
    <mergeCell ref="C19:E19"/>
    <mergeCell ref="C70:E70"/>
    <mergeCell ref="B40:E40"/>
    <mergeCell ref="C42:E42"/>
    <mergeCell ref="C45:E45"/>
    <mergeCell ref="C48:E48"/>
    <mergeCell ref="C51:E51"/>
    <mergeCell ref="B54:E54"/>
    <mergeCell ref="C57:E57"/>
    <mergeCell ref="C73:E73"/>
    <mergeCell ref="C76:E76"/>
    <mergeCell ref="C79:E79"/>
    <mergeCell ref="C82:E82"/>
    <mergeCell ref="B88:E88"/>
    <mergeCell ref="B56:E56"/>
    <mergeCell ref="C60:E60"/>
    <mergeCell ref="C63:E63"/>
    <mergeCell ref="C66:E66"/>
    <mergeCell ref="B69:E69"/>
    <mergeCell ref="C85:E85"/>
    <mergeCell ref="B97:E97"/>
    <mergeCell ref="B98:E98"/>
    <mergeCell ref="B99:E99"/>
    <mergeCell ref="B100:E100"/>
    <mergeCell ref="B102:E102"/>
    <mergeCell ref="B103:E103"/>
    <mergeCell ref="B101:E101"/>
    <mergeCell ref="B109:E109"/>
    <mergeCell ref="B104:E104"/>
    <mergeCell ref="B105:E105"/>
    <mergeCell ref="B107:E107"/>
    <mergeCell ref="B108:E108"/>
    <mergeCell ref="B106:E106"/>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3" max="255" man="1"/>
  </rowBreaks>
</worksheet>
</file>

<file path=xl/worksheets/sheet5.xml><?xml version="1.0" encoding="utf-8"?>
<worksheet xmlns="http://schemas.openxmlformats.org/spreadsheetml/2006/main" xmlns:r="http://schemas.openxmlformats.org/officeDocument/2006/relationships">
  <dimension ref="A1:E98"/>
  <sheetViews>
    <sheetView view="pageBreakPreview" zoomScaleSheetLayoutView="100" zoomScalePageLayoutView="0" workbookViewId="0" topLeftCell="A22">
      <selection activeCell="C103" sqref="C103"/>
    </sheetView>
  </sheetViews>
  <sheetFormatPr defaultColWidth="9.140625" defaultRowHeight="12.75"/>
  <cols>
    <col min="2" max="2" width="6.28125" style="0" customWidth="1"/>
    <col min="3" max="3" width="56.8515625" style="0" bestFit="1" customWidth="1"/>
    <col min="4" max="4" width="11.140625" style="0" customWidth="1"/>
    <col min="5" max="5" width="11.28125" style="0" customWidth="1"/>
  </cols>
  <sheetData>
    <row r="1" spans="1:5" ht="21" thickBot="1">
      <c r="A1" s="65"/>
      <c r="B1" s="277" t="s">
        <v>66</v>
      </c>
      <c r="C1" s="278"/>
      <c r="D1" s="278"/>
      <c r="E1" s="279"/>
    </row>
    <row r="2" spans="1:5" ht="15.75">
      <c r="A2" s="65"/>
      <c r="B2" s="288" t="s">
        <v>48</v>
      </c>
      <c r="C2" s="318"/>
      <c r="D2" s="318"/>
      <c r="E2" s="319"/>
    </row>
    <row r="3" spans="1:5" ht="16.5" thickBot="1">
      <c r="A3" s="65"/>
      <c r="B3" s="320" t="s">
        <v>197</v>
      </c>
      <c r="C3" s="321"/>
      <c r="D3" s="321"/>
      <c r="E3" s="322"/>
    </row>
    <row r="4" spans="1:5" ht="12.75">
      <c r="A4" s="65"/>
      <c r="B4" s="61"/>
      <c r="C4" s="62"/>
      <c r="D4" s="283" t="s">
        <v>69</v>
      </c>
      <c r="E4" s="283" t="s">
        <v>70</v>
      </c>
    </row>
    <row r="5" spans="1:5" ht="13.5" thickBot="1">
      <c r="A5" s="65"/>
      <c r="B5" s="63"/>
      <c r="C5" s="64"/>
      <c r="D5" s="284"/>
      <c r="E5" s="284"/>
    </row>
    <row r="6" spans="1:5" ht="13.5" thickBot="1">
      <c r="A6" s="65">
        <v>1</v>
      </c>
      <c r="B6" s="323" t="s">
        <v>58</v>
      </c>
      <c r="C6" s="324"/>
      <c r="D6" s="324"/>
      <c r="E6" s="325"/>
    </row>
    <row r="7" spans="1:5" ht="12.75">
      <c r="A7" s="65">
        <v>2</v>
      </c>
      <c r="B7" s="17"/>
      <c r="C7" s="315" t="s">
        <v>24</v>
      </c>
      <c r="D7" s="316"/>
      <c r="E7" s="317"/>
    </row>
    <row r="8" spans="1:5" ht="12.75">
      <c r="A8" s="65">
        <v>3</v>
      </c>
      <c r="B8" s="13"/>
      <c r="C8" s="46" t="s">
        <v>188</v>
      </c>
      <c r="D8" s="80">
        <v>25</v>
      </c>
      <c r="E8" s="81">
        <v>158</v>
      </c>
    </row>
    <row r="9" spans="1:5" ht="12.75">
      <c r="A9" s="65">
        <v>4</v>
      </c>
      <c r="B9" s="13"/>
      <c r="C9" s="46" t="s">
        <v>182</v>
      </c>
      <c r="D9" s="74">
        <v>0.2083</v>
      </c>
      <c r="E9" s="77">
        <v>0.6196</v>
      </c>
    </row>
    <row r="10" spans="1:5" ht="12.75">
      <c r="A10" s="65">
        <v>5</v>
      </c>
      <c r="B10" s="17"/>
      <c r="C10" s="297" t="s">
        <v>25</v>
      </c>
      <c r="D10" s="298"/>
      <c r="E10" s="300"/>
    </row>
    <row r="11" spans="1:5" ht="12.75">
      <c r="A11" s="65">
        <v>6</v>
      </c>
      <c r="B11" s="13"/>
      <c r="C11" s="46" t="s">
        <v>189</v>
      </c>
      <c r="D11" s="83">
        <v>0</v>
      </c>
      <c r="E11" s="84">
        <v>2</v>
      </c>
    </row>
    <row r="12" spans="1:5" ht="12.75">
      <c r="A12" s="65">
        <v>7</v>
      </c>
      <c r="B12" s="13"/>
      <c r="C12" s="46" t="s">
        <v>182</v>
      </c>
      <c r="D12" s="75">
        <v>0</v>
      </c>
      <c r="E12" s="76">
        <v>0.0078</v>
      </c>
    </row>
    <row r="13" spans="1:5" ht="12.75">
      <c r="A13" s="65">
        <v>8</v>
      </c>
      <c r="B13" s="13"/>
      <c r="C13" s="297" t="s">
        <v>178</v>
      </c>
      <c r="D13" s="310"/>
      <c r="E13" s="311"/>
    </row>
    <row r="14" spans="1:5" ht="12.75">
      <c r="A14" s="65">
        <v>9</v>
      </c>
      <c r="B14" s="13"/>
      <c r="C14" s="46" t="s">
        <v>190</v>
      </c>
      <c r="D14" s="83">
        <v>0</v>
      </c>
      <c r="E14" s="84">
        <v>0</v>
      </c>
    </row>
    <row r="15" spans="1:5" ht="12.75">
      <c r="A15" s="65">
        <v>10</v>
      </c>
      <c r="B15" s="13"/>
      <c r="C15" s="46" t="s">
        <v>183</v>
      </c>
      <c r="D15" s="75">
        <v>0</v>
      </c>
      <c r="E15" s="76">
        <v>0</v>
      </c>
    </row>
    <row r="16" spans="1:5" ht="12.75">
      <c r="A16" s="65">
        <v>11</v>
      </c>
      <c r="B16" s="13"/>
      <c r="C16" s="297" t="s">
        <v>184</v>
      </c>
      <c r="D16" s="310"/>
      <c r="E16" s="311"/>
    </row>
    <row r="17" spans="1:5" ht="12.75">
      <c r="A17" s="65">
        <v>12</v>
      </c>
      <c r="B17" s="13"/>
      <c r="C17" s="46" t="s">
        <v>191</v>
      </c>
      <c r="D17" s="83">
        <v>95</v>
      </c>
      <c r="E17" s="121" t="s">
        <v>91</v>
      </c>
    </row>
    <row r="18" spans="1:5" ht="12.75">
      <c r="A18" s="65">
        <v>13</v>
      </c>
      <c r="B18" s="13"/>
      <c r="C18" s="46" t="s">
        <v>183</v>
      </c>
      <c r="D18" s="75">
        <v>0.7917</v>
      </c>
      <c r="E18" s="121" t="s">
        <v>91</v>
      </c>
    </row>
    <row r="19" spans="1:5" ht="12.75">
      <c r="A19" s="65">
        <v>14</v>
      </c>
      <c r="B19" s="13"/>
      <c r="C19" s="297" t="s">
        <v>89</v>
      </c>
      <c r="D19" s="310"/>
      <c r="E19" s="311"/>
    </row>
    <row r="20" spans="1:5" ht="12.75">
      <c r="A20" s="65">
        <v>15</v>
      </c>
      <c r="B20" s="13"/>
      <c r="C20" s="43" t="s">
        <v>192</v>
      </c>
      <c r="D20" s="83">
        <v>120</v>
      </c>
      <c r="E20" s="84">
        <v>255</v>
      </c>
    </row>
    <row r="21" spans="1:5" ht="26.25" thickBot="1">
      <c r="A21" s="65">
        <v>16</v>
      </c>
      <c r="B21" s="13"/>
      <c r="C21" s="25" t="s">
        <v>90</v>
      </c>
      <c r="D21" s="83">
        <v>0</v>
      </c>
      <c r="E21" s="84">
        <v>1</v>
      </c>
    </row>
    <row r="22" spans="1:5" ht="13.5" thickBot="1">
      <c r="A22" s="65">
        <v>17</v>
      </c>
      <c r="B22" s="294" t="s">
        <v>55</v>
      </c>
      <c r="C22" s="295"/>
      <c r="D22" s="295"/>
      <c r="E22" s="296"/>
    </row>
    <row r="23" spans="1:5" ht="13.5" thickBot="1">
      <c r="A23" s="65">
        <v>18</v>
      </c>
      <c r="B23" s="307" t="s">
        <v>52</v>
      </c>
      <c r="C23" s="308"/>
      <c r="D23" s="308"/>
      <c r="E23" s="309"/>
    </row>
    <row r="24" spans="1:5" ht="12.75">
      <c r="A24" s="65">
        <v>19</v>
      </c>
      <c r="B24" s="13"/>
      <c r="C24" s="12" t="s">
        <v>71</v>
      </c>
      <c r="D24" s="92">
        <v>1226.38</v>
      </c>
      <c r="E24" s="95">
        <v>1194.5</v>
      </c>
    </row>
    <row r="25" spans="1:5" ht="12.75">
      <c r="A25" s="65">
        <v>20</v>
      </c>
      <c r="B25" s="13"/>
      <c r="C25" s="46" t="s">
        <v>72</v>
      </c>
      <c r="D25" s="108">
        <v>761.31</v>
      </c>
      <c r="E25" s="109">
        <v>712.73</v>
      </c>
    </row>
    <row r="26" spans="1:5" ht="12.75">
      <c r="A26" s="65">
        <v>21</v>
      </c>
      <c r="B26" s="13"/>
      <c r="C26" s="46" t="s">
        <v>73</v>
      </c>
      <c r="D26" s="108">
        <v>0</v>
      </c>
      <c r="E26" s="109">
        <v>0</v>
      </c>
    </row>
    <row r="27" spans="1:5" ht="12.75">
      <c r="A27" s="65">
        <v>22</v>
      </c>
      <c r="B27" s="13"/>
      <c r="C27" s="46" t="s">
        <v>74</v>
      </c>
      <c r="D27" s="116">
        <v>0</v>
      </c>
      <c r="E27" s="109">
        <v>0</v>
      </c>
    </row>
    <row r="28" spans="1:5" ht="12.75">
      <c r="A28" s="65">
        <v>23</v>
      </c>
      <c r="B28" s="13"/>
      <c r="C28" s="46" t="s">
        <v>62</v>
      </c>
      <c r="D28" s="108">
        <v>151037.12</v>
      </c>
      <c r="E28" s="109">
        <v>152672.51</v>
      </c>
    </row>
    <row r="29" spans="1:5" ht="12.75">
      <c r="A29" s="65">
        <v>24</v>
      </c>
      <c r="B29" s="13"/>
      <c r="C29" s="46" t="s">
        <v>63</v>
      </c>
      <c r="D29" s="108">
        <v>95000</v>
      </c>
      <c r="E29" s="109">
        <v>87085.89</v>
      </c>
    </row>
    <row r="30" spans="1:5" ht="12.75">
      <c r="A30" s="65">
        <v>25</v>
      </c>
      <c r="B30" s="13"/>
      <c r="C30" s="11" t="s">
        <v>92</v>
      </c>
      <c r="D30" s="93">
        <v>0</v>
      </c>
      <c r="E30" s="94">
        <v>0</v>
      </c>
    </row>
    <row r="31" spans="1:5" ht="12.75">
      <c r="A31" s="65">
        <v>26</v>
      </c>
      <c r="B31" s="13"/>
      <c r="C31" s="11" t="s">
        <v>93</v>
      </c>
      <c r="D31" s="116">
        <v>0</v>
      </c>
      <c r="E31" s="109">
        <v>0</v>
      </c>
    </row>
    <row r="32" spans="1:5" ht="12.75">
      <c r="A32" s="65">
        <v>27</v>
      </c>
      <c r="B32" s="13"/>
      <c r="C32" s="11" t="s">
        <v>201</v>
      </c>
      <c r="D32" s="93">
        <v>101582.02</v>
      </c>
      <c r="E32" s="94">
        <v>116161.87</v>
      </c>
    </row>
    <row r="33" spans="1:5" ht="12.75">
      <c r="A33" s="65">
        <v>28</v>
      </c>
      <c r="B33" s="13"/>
      <c r="C33" s="11" t="s">
        <v>75</v>
      </c>
      <c r="D33" s="127" t="s">
        <v>91</v>
      </c>
      <c r="E33" s="125" t="s">
        <v>91</v>
      </c>
    </row>
    <row r="34" spans="1:5" ht="13.5" thickBot="1">
      <c r="A34" s="65">
        <v>29</v>
      </c>
      <c r="B34" s="13"/>
      <c r="C34" s="11" t="s">
        <v>0</v>
      </c>
      <c r="D34" s="93">
        <v>23759.4</v>
      </c>
      <c r="E34" s="94">
        <v>28257.28</v>
      </c>
    </row>
    <row r="35" spans="1:5" ht="13.5" thickBot="1">
      <c r="A35" s="65">
        <v>30</v>
      </c>
      <c r="B35" s="307" t="s">
        <v>57</v>
      </c>
      <c r="C35" s="308"/>
      <c r="D35" s="308"/>
      <c r="E35" s="309"/>
    </row>
    <row r="36" spans="1:5" ht="12.75">
      <c r="A36" s="65">
        <v>31</v>
      </c>
      <c r="B36" s="21"/>
      <c r="C36" s="39" t="s">
        <v>168</v>
      </c>
      <c r="D36" s="117">
        <v>633627.12</v>
      </c>
      <c r="E36" s="100">
        <v>4594489.28</v>
      </c>
    </row>
    <row r="37" spans="1:5" ht="12.75">
      <c r="A37" s="65">
        <v>32</v>
      </c>
      <c r="B37" s="21"/>
      <c r="C37" s="22" t="s">
        <v>53</v>
      </c>
      <c r="D37" s="72">
        <v>2037256.51</v>
      </c>
      <c r="E37" s="118">
        <v>14552664.31</v>
      </c>
    </row>
    <row r="38" spans="1:5" ht="12.75">
      <c r="A38" s="65">
        <v>33</v>
      </c>
      <c r="B38" s="47"/>
      <c r="C38" s="18" t="s">
        <v>64</v>
      </c>
      <c r="D38" s="102">
        <v>100</v>
      </c>
      <c r="E38" s="81">
        <v>100</v>
      </c>
    </row>
    <row r="39" spans="1:5" ht="13.5" thickBot="1">
      <c r="A39" s="65">
        <v>34</v>
      </c>
      <c r="B39" s="13"/>
      <c r="C39" s="46" t="s">
        <v>82</v>
      </c>
      <c r="D39" s="72">
        <v>79800</v>
      </c>
      <c r="E39" s="118">
        <v>83535</v>
      </c>
    </row>
    <row r="40" spans="1:5" ht="13.5" thickBot="1">
      <c r="A40" s="65">
        <v>35</v>
      </c>
      <c r="B40" s="307" t="s">
        <v>56</v>
      </c>
      <c r="C40" s="308"/>
      <c r="D40" s="308"/>
      <c r="E40" s="309"/>
    </row>
    <row r="41" spans="1:5" ht="12.75">
      <c r="A41" s="65">
        <v>36</v>
      </c>
      <c r="B41" s="13"/>
      <c r="C41" s="46" t="s">
        <v>76</v>
      </c>
      <c r="D41" s="127" t="s">
        <v>91</v>
      </c>
      <c r="E41" s="125" t="s">
        <v>91</v>
      </c>
    </row>
    <row r="42" spans="1:5" ht="12.75">
      <c r="A42" s="65">
        <v>37</v>
      </c>
      <c r="B42" s="17"/>
      <c r="C42" s="297" t="s">
        <v>15</v>
      </c>
      <c r="D42" s="298"/>
      <c r="E42" s="300"/>
    </row>
    <row r="43" spans="1:5" ht="12.75">
      <c r="A43" s="65">
        <v>38</v>
      </c>
      <c r="B43" s="13"/>
      <c r="C43" s="46" t="s">
        <v>21</v>
      </c>
      <c r="D43" s="80">
        <v>0</v>
      </c>
      <c r="E43" s="81">
        <v>0</v>
      </c>
    </row>
    <row r="44" spans="1:5" ht="12.75">
      <c r="A44" s="65">
        <v>39</v>
      </c>
      <c r="B44" s="13"/>
      <c r="C44" s="46" t="s">
        <v>20</v>
      </c>
      <c r="D44" s="74">
        <v>0</v>
      </c>
      <c r="E44" s="77">
        <v>0</v>
      </c>
    </row>
    <row r="45" spans="1:5" ht="12.75">
      <c r="A45" s="65">
        <v>40</v>
      </c>
      <c r="B45" s="17"/>
      <c r="C45" s="297" t="s">
        <v>50</v>
      </c>
      <c r="D45" s="298"/>
      <c r="E45" s="300"/>
    </row>
    <row r="46" spans="1:5" ht="12.75">
      <c r="A46" s="65">
        <v>41</v>
      </c>
      <c r="B46" s="13"/>
      <c r="C46" s="46" t="s">
        <v>21</v>
      </c>
      <c r="D46" s="80">
        <v>0</v>
      </c>
      <c r="E46" s="81">
        <v>1</v>
      </c>
    </row>
    <row r="47" spans="1:5" ht="12.75">
      <c r="A47" s="65">
        <v>42</v>
      </c>
      <c r="B47" s="13"/>
      <c r="C47" s="11" t="s">
        <v>20</v>
      </c>
      <c r="D47" s="75">
        <v>0</v>
      </c>
      <c r="E47" s="76">
        <v>0.0063</v>
      </c>
    </row>
    <row r="48" spans="1:5" ht="12.75">
      <c r="A48" s="65">
        <v>43</v>
      </c>
      <c r="B48" s="13"/>
      <c r="C48" s="297" t="s">
        <v>23</v>
      </c>
      <c r="D48" s="298"/>
      <c r="E48" s="300"/>
    </row>
    <row r="49" spans="1:5" ht="12.75">
      <c r="A49" s="65">
        <v>44</v>
      </c>
      <c r="B49" s="13"/>
      <c r="C49" s="46" t="s">
        <v>21</v>
      </c>
      <c r="D49" s="80">
        <v>1</v>
      </c>
      <c r="E49" s="81">
        <v>2</v>
      </c>
    </row>
    <row r="50" spans="1:5" ht="12.75">
      <c r="A50" s="65">
        <v>45</v>
      </c>
      <c r="B50" s="13"/>
      <c r="C50" s="11" t="s">
        <v>20</v>
      </c>
      <c r="D50" s="75">
        <v>0.04</v>
      </c>
      <c r="E50" s="76">
        <v>0.0127</v>
      </c>
    </row>
    <row r="51" spans="1:5" ht="12.75">
      <c r="A51" s="65">
        <v>46</v>
      </c>
      <c r="B51" s="13"/>
      <c r="C51" s="297" t="s">
        <v>51</v>
      </c>
      <c r="D51" s="298"/>
      <c r="E51" s="300"/>
    </row>
    <row r="52" spans="1:5" ht="12.75">
      <c r="A52" s="65">
        <v>47</v>
      </c>
      <c r="B52" s="13"/>
      <c r="C52" s="46" t="s">
        <v>21</v>
      </c>
      <c r="D52" s="80">
        <v>24</v>
      </c>
      <c r="E52" s="81">
        <v>155</v>
      </c>
    </row>
    <row r="53" spans="1:5" ht="13.5" thickBot="1">
      <c r="A53" s="65">
        <v>48</v>
      </c>
      <c r="B53" s="16"/>
      <c r="C53" s="48" t="s">
        <v>20</v>
      </c>
      <c r="D53" s="112">
        <v>0.96</v>
      </c>
      <c r="E53" s="113">
        <v>0.981</v>
      </c>
    </row>
    <row r="54" spans="1:5" ht="13.5" thickBot="1">
      <c r="A54" s="65">
        <v>49</v>
      </c>
      <c r="B54" s="301" t="s">
        <v>49</v>
      </c>
      <c r="C54" s="302"/>
      <c r="D54" s="302"/>
      <c r="E54" s="303"/>
    </row>
    <row r="55" spans="1:5" ht="26.25" thickBot="1">
      <c r="A55" s="65">
        <v>50</v>
      </c>
      <c r="B55" s="23"/>
      <c r="C55" s="59" t="s">
        <v>78</v>
      </c>
      <c r="D55" s="101">
        <v>25</v>
      </c>
      <c r="E55" s="81">
        <v>158</v>
      </c>
    </row>
    <row r="56" spans="1:5" ht="13.5" thickBot="1">
      <c r="A56" s="65">
        <v>51</v>
      </c>
      <c r="B56" s="294" t="s">
        <v>59</v>
      </c>
      <c r="C56" s="295"/>
      <c r="D56" s="295"/>
      <c r="E56" s="296"/>
    </row>
    <row r="57" spans="1:5" ht="12.75">
      <c r="A57" s="65">
        <v>52</v>
      </c>
      <c r="B57" s="17"/>
      <c r="C57" s="304" t="s">
        <v>18</v>
      </c>
      <c r="D57" s="305"/>
      <c r="E57" s="306"/>
    </row>
    <row r="58" spans="1:5" ht="12.75">
      <c r="A58" s="65">
        <v>53</v>
      </c>
      <c r="B58" s="13"/>
      <c r="C58" s="46" t="s">
        <v>21</v>
      </c>
      <c r="D58" s="80">
        <v>0</v>
      </c>
      <c r="E58" s="81">
        <v>0</v>
      </c>
    </row>
    <row r="59" spans="1:5" ht="12.75">
      <c r="A59" s="65">
        <v>54</v>
      </c>
      <c r="B59" s="13"/>
      <c r="C59" s="11" t="s">
        <v>20</v>
      </c>
      <c r="D59" s="75">
        <v>0</v>
      </c>
      <c r="E59" s="76">
        <v>0</v>
      </c>
    </row>
    <row r="60" spans="1:5" ht="12.75">
      <c r="A60" s="65">
        <v>55</v>
      </c>
      <c r="B60" s="13"/>
      <c r="C60" s="297" t="s">
        <v>179</v>
      </c>
      <c r="D60" s="298"/>
      <c r="E60" s="299"/>
    </row>
    <row r="61" spans="1:5" ht="12.75">
      <c r="A61" s="65">
        <v>56</v>
      </c>
      <c r="B61" s="13"/>
      <c r="C61" s="46" t="s">
        <v>21</v>
      </c>
      <c r="D61" s="80">
        <v>0</v>
      </c>
      <c r="E61" s="81">
        <v>0</v>
      </c>
    </row>
    <row r="62" spans="1:5" ht="12.75">
      <c r="A62" s="65">
        <v>57</v>
      </c>
      <c r="B62" s="13"/>
      <c r="C62" s="11" t="s">
        <v>20</v>
      </c>
      <c r="D62" s="75">
        <v>0</v>
      </c>
      <c r="E62" s="76">
        <v>0</v>
      </c>
    </row>
    <row r="63" spans="1:5" ht="12.75">
      <c r="A63" s="65">
        <v>58</v>
      </c>
      <c r="B63" s="17"/>
      <c r="C63" s="297" t="s">
        <v>26</v>
      </c>
      <c r="D63" s="298"/>
      <c r="E63" s="299"/>
    </row>
    <row r="64" spans="1:5" ht="12.75">
      <c r="A64" s="65">
        <v>59</v>
      </c>
      <c r="B64" s="13"/>
      <c r="C64" s="46" t="s">
        <v>21</v>
      </c>
      <c r="D64" s="80">
        <v>0</v>
      </c>
      <c r="E64" s="81">
        <v>0</v>
      </c>
    </row>
    <row r="65" spans="1:5" ht="12.75">
      <c r="A65" s="65">
        <v>60</v>
      </c>
      <c r="B65" s="13"/>
      <c r="C65" s="11" t="s">
        <v>20</v>
      </c>
      <c r="D65" s="75">
        <v>0</v>
      </c>
      <c r="E65" s="76">
        <v>0</v>
      </c>
    </row>
    <row r="66" spans="1:5" ht="12.75">
      <c r="A66" s="65">
        <v>61</v>
      </c>
      <c r="B66" s="17"/>
      <c r="C66" s="297" t="s">
        <v>19</v>
      </c>
      <c r="D66" s="298"/>
      <c r="E66" s="299"/>
    </row>
    <row r="67" spans="1:5" ht="12.75">
      <c r="A67" s="65">
        <v>62</v>
      </c>
      <c r="B67" s="13"/>
      <c r="C67" s="46" t="s">
        <v>21</v>
      </c>
      <c r="D67" s="80">
        <v>0</v>
      </c>
      <c r="E67" s="81">
        <v>0</v>
      </c>
    </row>
    <row r="68" spans="1:5" ht="13.5" thickBot="1">
      <c r="A68" s="65">
        <v>63</v>
      </c>
      <c r="B68" s="13"/>
      <c r="C68" s="11" t="s">
        <v>20</v>
      </c>
      <c r="D68" s="75">
        <v>0</v>
      </c>
      <c r="E68" s="76">
        <v>0</v>
      </c>
    </row>
    <row r="69" spans="1:5" ht="13.5" thickBot="1">
      <c r="A69" s="65">
        <v>64</v>
      </c>
      <c r="B69" s="294" t="s">
        <v>60</v>
      </c>
      <c r="C69" s="295"/>
      <c r="D69" s="295"/>
      <c r="E69" s="296"/>
    </row>
    <row r="70" spans="1:5" ht="12.75">
      <c r="A70" s="65">
        <v>65</v>
      </c>
      <c r="B70" s="13"/>
      <c r="C70" s="304" t="s">
        <v>180</v>
      </c>
      <c r="D70" s="305"/>
      <c r="E70" s="306"/>
    </row>
    <row r="71" spans="1:5" ht="12.75">
      <c r="A71" s="65">
        <v>66</v>
      </c>
      <c r="B71" s="13"/>
      <c r="C71" s="18" t="s">
        <v>27</v>
      </c>
      <c r="D71" s="97">
        <v>25</v>
      </c>
      <c r="E71" s="81">
        <v>158</v>
      </c>
    </row>
    <row r="72" spans="1:5" ht="12.75">
      <c r="A72" s="65">
        <v>67</v>
      </c>
      <c r="B72" s="13"/>
      <c r="C72" s="18" t="s">
        <v>20</v>
      </c>
      <c r="D72" s="110">
        <v>1</v>
      </c>
      <c r="E72" s="77">
        <v>1</v>
      </c>
    </row>
    <row r="73" spans="1:5" ht="12.75">
      <c r="A73" s="65">
        <v>68</v>
      </c>
      <c r="B73" s="13"/>
      <c r="C73" s="297" t="s">
        <v>54</v>
      </c>
      <c r="D73" s="298"/>
      <c r="E73" s="299"/>
    </row>
    <row r="74" spans="1:5" ht="12.75">
      <c r="A74" s="65">
        <v>69</v>
      </c>
      <c r="B74" s="13"/>
      <c r="C74" s="18" t="s">
        <v>21</v>
      </c>
      <c r="D74" s="97">
        <v>0</v>
      </c>
      <c r="E74" s="114">
        <v>0</v>
      </c>
    </row>
    <row r="75" spans="1:5" ht="12.75">
      <c r="A75" s="65">
        <v>70</v>
      </c>
      <c r="B75" s="13"/>
      <c r="C75" s="18" t="s">
        <v>20</v>
      </c>
      <c r="D75" s="98">
        <v>0</v>
      </c>
      <c r="E75" s="99">
        <v>0</v>
      </c>
    </row>
    <row r="76" spans="1:5" ht="12.75">
      <c r="A76" s="65">
        <v>71</v>
      </c>
      <c r="B76" s="13"/>
      <c r="C76" s="297" t="s">
        <v>65</v>
      </c>
      <c r="D76" s="298"/>
      <c r="E76" s="299"/>
    </row>
    <row r="77" spans="1:5" ht="12.75">
      <c r="A77" s="65">
        <v>72</v>
      </c>
      <c r="B77" s="13"/>
      <c r="C77" s="18" t="s">
        <v>21</v>
      </c>
      <c r="D77" s="97">
        <v>0</v>
      </c>
      <c r="E77" s="81">
        <v>0</v>
      </c>
    </row>
    <row r="78" spans="1:5" ht="12.75">
      <c r="A78" s="65">
        <v>73</v>
      </c>
      <c r="B78" s="13"/>
      <c r="C78" s="18" t="s">
        <v>20</v>
      </c>
      <c r="D78" s="110">
        <v>0</v>
      </c>
      <c r="E78" s="77">
        <v>0</v>
      </c>
    </row>
    <row r="79" spans="1:5" ht="12.75">
      <c r="A79" s="65">
        <v>74</v>
      </c>
      <c r="B79" s="47"/>
      <c r="C79" s="297" t="s">
        <v>19</v>
      </c>
      <c r="D79" s="298"/>
      <c r="E79" s="299"/>
    </row>
    <row r="80" spans="1:5" ht="12.75">
      <c r="A80" s="65">
        <v>75</v>
      </c>
      <c r="B80" s="47"/>
      <c r="C80" s="18" t="s">
        <v>21</v>
      </c>
      <c r="D80" s="97">
        <v>0</v>
      </c>
      <c r="E80" s="114">
        <v>0</v>
      </c>
    </row>
    <row r="81" spans="1:5" ht="12.75">
      <c r="A81" s="65">
        <v>76</v>
      </c>
      <c r="B81" s="47"/>
      <c r="C81" s="43" t="s">
        <v>20</v>
      </c>
      <c r="D81" s="119">
        <v>0</v>
      </c>
      <c r="E81" s="120">
        <v>0</v>
      </c>
    </row>
    <row r="82" spans="1:5" ht="12.75">
      <c r="A82" s="65">
        <v>77</v>
      </c>
      <c r="B82" s="47"/>
      <c r="C82" s="297" t="s">
        <v>26</v>
      </c>
      <c r="D82" s="298"/>
      <c r="E82" s="299"/>
    </row>
    <row r="83" spans="1:5" ht="12.75">
      <c r="A83" s="65">
        <v>78</v>
      </c>
      <c r="B83" s="47"/>
      <c r="C83" s="18" t="s">
        <v>21</v>
      </c>
      <c r="D83" s="97">
        <v>0</v>
      </c>
      <c r="E83" s="114">
        <v>0</v>
      </c>
    </row>
    <row r="84" spans="1:5" ht="12.75">
      <c r="A84" s="65">
        <v>79</v>
      </c>
      <c r="B84" s="47"/>
      <c r="C84" s="43" t="s">
        <v>20</v>
      </c>
      <c r="D84" s="119">
        <v>0</v>
      </c>
      <c r="E84" s="120">
        <v>0</v>
      </c>
    </row>
    <row r="85" spans="1:5" ht="12.75">
      <c r="A85" s="65">
        <v>80</v>
      </c>
      <c r="B85" s="13"/>
      <c r="C85" s="297" t="s">
        <v>185</v>
      </c>
      <c r="D85" s="298"/>
      <c r="E85" s="299"/>
    </row>
    <row r="86" spans="1:5" ht="12.75">
      <c r="A86" s="65">
        <v>81</v>
      </c>
      <c r="B86" s="13"/>
      <c r="C86" s="46" t="s">
        <v>21</v>
      </c>
      <c r="D86" s="80">
        <v>0</v>
      </c>
      <c r="E86" s="81">
        <v>0</v>
      </c>
    </row>
    <row r="87" spans="1:5" ht="13.5" thickBot="1">
      <c r="A87" s="65">
        <v>82</v>
      </c>
      <c r="B87" s="13"/>
      <c r="C87" s="11" t="s">
        <v>20</v>
      </c>
      <c r="D87" s="75">
        <v>0</v>
      </c>
      <c r="E87" s="76">
        <v>0</v>
      </c>
    </row>
    <row r="88" spans="1:5" ht="13.5" thickBot="1">
      <c r="A88" s="65">
        <v>83</v>
      </c>
      <c r="B88" s="294" t="s">
        <v>202</v>
      </c>
      <c r="C88" s="295"/>
      <c r="D88" s="295"/>
      <c r="E88" s="296"/>
    </row>
    <row r="89" spans="1:5" ht="12.75">
      <c r="A89" s="65">
        <v>84</v>
      </c>
      <c r="B89" s="141"/>
      <c r="C89" s="142" t="s">
        <v>162</v>
      </c>
      <c r="D89" s="143" t="s">
        <v>91</v>
      </c>
      <c r="E89" s="147">
        <v>105</v>
      </c>
    </row>
    <row r="90" spans="1:5" ht="12.75">
      <c r="A90" s="65">
        <v>85</v>
      </c>
      <c r="B90" s="13"/>
      <c r="C90" s="46" t="s">
        <v>163</v>
      </c>
      <c r="D90" s="137" t="s">
        <v>91</v>
      </c>
      <c r="E90" s="78">
        <v>1</v>
      </c>
    </row>
    <row r="91" spans="1:5" ht="12.75">
      <c r="A91" s="65">
        <v>86</v>
      </c>
      <c r="B91" s="13"/>
      <c r="C91" s="46" t="s">
        <v>164</v>
      </c>
      <c r="D91" s="137" t="s">
        <v>91</v>
      </c>
      <c r="E91" s="82">
        <v>71</v>
      </c>
    </row>
    <row r="92" spans="1:5" ht="12.75">
      <c r="A92" s="65">
        <v>87</v>
      </c>
      <c r="B92" s="13"/>
      <c r="C92" s="46" t="s">
        <v>165</v>
      </c>
      <c r="D92" s="137" t="s">
        <v>91</v>
      </c>
      <c r="E92" s="78">
        <v>1</v>
      </c>
    </row>
    <row r="93" spans="1:5" s="65" customFormat="1" ht="12.75">
      <c r="A93" s="65">
        <v>88</v>
      </c>
      <c r="B93" s="47"/>
      <c r="C93" s="18" t="s">
        <v>186</v>
      </c>
      <c r="D93" s="137" t="s">
        <v>91</v>
      </c>
      <c r="E93" s="149">
        <v>1</v>
      </c>
    </row>
    <row r="94" spans="1:5" s="65" customFormat="1" ht="12.75">
      <c r="A94" s="65">
        <v>89</v>
      </c>
      <c r="B94" s="47"/>
      <c r="C94" s="18" t="s">
        <v>187</v>
      </c>
      <c r="D94" s="137" t="s">
        <v>91</v>
      </c>
      <c r="E94" s="111">
        <v>1</v>
      </c>
    </row>
    <row r="95" spans="1:5" ht="12.75">
      <c r="A95" s="65">
        <v>90</v>
      </c>
      <c r="B95" s="13"/>
      <c r="C95" s="46" t="s">
        <v>166</v>
      </c>
      <c r="D95" s="137" t="s">
        <v>91</v>
      </c>
      <c r="E95" s="82">
        <v>0</v>
      </c>
    </row>
    <row r="96" spans="1:5" ht="12.75">
      <c r="A96" s="65">
        <v>91</v>
      </c>
      <c r="B96" s="13"/>
      <c r="C96" s="46" t="s">
        <v>167</v>
      </c>
      <c r="D96" s="148" t="s">
        <v>91</v>
      </c>
      <c r="E96" s="77">
        <v>0</v>
      </c>
    </row>
    <row r="97" spans="1:5" ht="33" customHeight="1">
      <c r="A97" s="65"/>
      <c r="B97" s="312" t="s">
        <v>358</v>
      </c>
      <c r="C97" s="313"/>
      <c r="D97" s="313"/>
      <c r="E97" s="314"/>
    </row>
    <row r="98" spans="1:5" ht="13.5" thickBot="1">
      <c r="A98" s="65"/>
      <c r="B98" s="56"/>
      <c r="C98" s="67"/>
      <c r="D98" s="67"/>
      <c r="E98" s="66"/>
    </row>
  </sheetData>
  <sheetProtection/>
  <mergeCells count="34">
    <mergeCell ref="C82:E82"/>
    <mergeCell ref="C57:E57"/>
    <mergeCell ref="C60:E60"/>
    <mergeCell ref="C85:E85"/>
    <mergeCell ref="B88:E88"/>
    <mergeCell ref="C66:E66"/>
    <mergeCell ref="B69:E69"/>
    <mergeCell ref="C70:E70"/>
    <mergeCell ref="C73:E73"/>
    <mergeCell ref="C76:E76"/>
    <mergeCell ref="C79:E79"/>
    <mergeCell ref="C48:E48"/>
    <mergeCell ref="C51:E51"/>
    <mergeCell ref="B54:E54"/>
    <mergeCell ref="B56:E56"/>
    <mergeCell ref="C63:E63"/>
    <mergeCell ref="C42:E42"/>
    <mergeCell ref="C45:E45"/>
    <mergeCell ref="B22:E22"/>
    <mergeCell ref="B23:E23"/>
    <mergeCell ref="C10:E10"/>
    <mergeCell ref="C13:E13"/>
    <mergeCell ref="B35:E35"/>
    <mergeCell ref="B40:E40"/>
    <mergeCell ref="B97:E97"/>
    <mergeCell ref="B1:E1"/>
    <mergeCell ref="B2:E2"/>
    <mergeCell ref="B3:E3"/>
    <mergeCell ref="D4:D5"/>
    <mergeCell ref="E4:E5"/>
    <mergeCell ref="B6:E6"/>
    <mergeCell ref="C7:E7"/>
    <mergeCell ref="C16:E16"/>
    <mergeCell ref="C19:E19"/>
  </mergeCells>
  <printOptions/>
  <pageMargins left="0.7" right="0.7" top="0.75" bottom="0.75" header="0.3" footer="0.3"/>
  <pageSetup horizontalDpi="600" verticalDpi="600" orientation="portrait" scale="96" r:id="rId1"/>
  <rowBreaks count="1" manualBreakCount="1">
    <brk id="53" max="255" man="1"/>
  </rowBreaks>
</worksheet>
</file>

<file path=xl/worksheets/sheet6.xml><?xml version="1.0" encoding="utf-8"?>
<worksheet xmlns="http://schemas.openxmlformats.org/spreadsheetml/2006/main" xmlns:r="http://schemas.openxmlformats.org/officeDocument/2006/relationships">
  <dimension ref="A1:F102"/>
  <sheetViews>
    <sheetView showGridLines="0" view="pageBreakPreview" zoomScaleSheetLayoutView="100" zoomScalePageLayoutView="0" workbookViewId="0" topLeftCell="A13">
      <selection activeCell="B99" sqref="B99:E99"/>
    </sheetView>
  </sheetViews>
  <sheetFormatPr defaultColWidth="9.140625" defaultRowHeight="12.75"/>
  <cols>
    <col min="2" max="2" width="11.140625" style="0" customWidth="1"/>
    <col min="3" max="3" width="55.8515625" style="0" customWidth="1"/>
    <col min="4" max="4" width="13.8515625" style="0" customWidth="1"/>
    <col min="5" max="5" width="14.57421875" style="0" customWidth="1"/>
  </cols>
  <sheetData>
    <row r="1" spans="2:5" ht="21" thickBot="1">
      <c r="B1" s="277" t="s">
        <v>66</v>
      </c>
      <c r="C1" s="278"/>
      <c r="D1" s="278"/>
      <c r="E1" s="279"/>
    </row>
    <row r="2" spans="2:5" ht="15.75">
      <c r="B2" s="288" t="s">
        <v>48</v>
      </c>
      <c r="C2" s="318"/>
      <c r="D2" s="318"/>
      <c r="E2" s="319"/>
    </row>
    <row r="3" spans="2:5" ht="16.5" thickBot="1">
      <c r="B3" s="320" t="s">
        <v>199</v>
      </c>
      <c r="C3" s="321"/>
      <c r="D3" s="321"/>
      <c r="E3" s="322"/>
    </row>
    <row r="4" spans="2:5" ht="12.75">
      <c r="B4" s="50"/>
      <c r="C4" s="51"/>
      <c r="D4" s="283" t="s">
        <v>69</v>
      </c>
      <c r="E4" s="283" t="s">
        <v>70</v>
      </c>
    </row>
    <row r="5" spans="2:5" ht="13.5" thickBot="1">
      <c r="B5" s="52"/>
      <c r="C5" s="53"/>
      <c r="D5" s="284"/>
      <c r="E5" s="284"/>
    </row>
    <row r="6" spans="1:5" ht="13.5" thickBot="1">
      <c r="A6">
        <v>1</v>
      </c>
      <c r="B6" s="323" t="s">
        <v>58</v>
      </c>
      <c r="C6" s="324"/>
      <c r="D6" s="324"/>
      <c r="E6" s="325"/>
    </row>
    <row r="7" spans="1:5" ht="12.75">
      <c r="A7">
        <v>2</v>
      </c>
      <c r="B7" s="17"/>
      <c r="C7" s="315" t="s">
        <v>24</v>
      </c>
      <c r="D7" s="316"/>
      <c r="E7" s="317"/>
    </row>
    <row r="8" spans="1:5" ht="12.75">
      <c r="A8">
        <v>3</v>
      </c>
      <c r="B8" s="13"/>
      <c r="C8" s="46" t="s">
        <v>188</v>
      </c>
      <c r="D8" s="80">
        <v>149</v>
      </c>
      <c r="E8" s="81">
        <v>5693</v>
      </c>
    </row>
    <row r="9" spans="1:5" ht="12.75">
      <c r="A9">
        <v>4</v>
      </c>
      <c r="B9" s="13"/>
      <c r="C9" s="46" t="s">
        <v>182</v>
      </c>
      <c r="D9" s="74">
        <v>0.0312</v>
      </c>
      <c r="E9" s="77">
        <v>0.1487</v>
      </c>
    </row>
    <row r="10" spans="1:5" ht="12.75">
      <c r="A10">
        <v>5</v>
      </c>
      <c r="B10" s="17"/>
      <c r="C10" s="297" t="s">
        <v>25</v>
      </c>
      <c r="D10" s="298"/>
      <c r="E10" s="300"/>
    </row>
    <row r="11" spans="1:5" ht="12.75">
      <c r="A11">
        <v>6</v>
      </c>
      <c r="B11" s="13"/>
      <c r="C11" s="46" t="s">
        <v>189</v>
      </c>
      <c r="D11" s="83">
        <v>247</v>
      </c>
      <c r="E11" s="84">
        <v>12815</v>
      </c>
    </row>
    <row r="12" spans="1:5" ht="12.75">
      <c r="A12">
        <v>7</v>
      </c>
      <c r="B12" s="13"/>
      <c r="C12" s="46" t="s">
        <v>182</v>
      </c>
      <c r="D12" s="75">
        <v>0.0517</v>
      </c>
      <c r="E12" s="76">
        <v>0.3347</v>
      </c>
    </row>
    <row r="13" spans="1:5" ht="12.75">
      <c r="A13">
        <v>8</v>
      </c>
      <c r="B13" s="13"/>
      <c r="C13" s="297" t="s">
        <v>178</v>
      </c>
      <c r="D13" s="310"/>
      <c r="E13" s="311"/>
    </row>
    <row r="14" spans="1:5" ht="12.75">
      <c r="A14">
        <v>9</v>
      </c>
      <c r="B14" s="13"/>
      <c r="C14" s="46" t="s">
        <v>190</v>
      </c>
      <c r="D14" s="83">
        <v>576</v>
      </c>
      <c r="E14" s="84">
        <v>15980</v>
      </c>
    </row>
    <row r="15" spans="1:5" ht="12.75">
      <c r="A15">
        <v>10</v>
      </c>
      <c r="B15" s="13"/>
      <c r="C15" s="46" t="s">
        <v>183</v>
      </c>
      <c r="D15" s="75">
        <v>0.1206</v>
      </c>
      <c r="E15" s="76">
        <v>0.4173</v>
      </c>
    </row>
    <row r="16" spans="1:5" ht="12.75">
      <c r="A16">
        <v>11</v>
      </c>
      <c r="B16" s="13"/>
      <c r="C16" s="297" t="s">
        <v>184</v>
      </c>
      <c r="D16" s="310"/>
      <c r="E16" s="311"/>
    </row>
    <row r="17" spans="1:5" ht="12.75">
      <c r="A17">
        <v>12</v>
      </c>
      <c r="B17" s="13"/>
      <c r="C17" s="46" t="s">
        <v>191</v>
      </c>
      <c r="D17" s="83">
        <v>3803</v>
      </c>
      <c r="E17" s="121" t="s">
        <v>91</v>
      </c>
    </row>
    <row r="18" spans="1:5" ht="12.75">
      <c r="A18">
        <v>13</v>
      </c>
      <c r="B18" s="13"/>
      <c r="C18" s="46" t="s">
        <v>183</v>
      </c>
      <c r="D18" s="75">
        <v>0.7965</v>
      </c>
      <c r="E18" s="121" t="s">
        <v>91</v>
      </c>
    </row>
    <row r="19" spans="1:5" ht="12.75">
      <c r="A19">
        <v>14</v>
      </c>
      <c r="B19" s="13"/>
      <c r="C19" s="297" t="s">
        <v>89</v>
      </c>
      <c r="D19" s="310"/>
      <c r="E19" s="311"/>
    </row>
    <row r="20" spans="1:5" ht="12.75">
      <c r="A20">
        <v>15</v>
      </c>
      <c r="B20" s="13"/>
      <c r="C20" s="43" t="s">
        <v>192</v>
      </c>
      <c r="D20" s="83">
        <v>4775</v>
      </c>
      <c r="E20" s="84">
        <v>38291</v>
      </c>
    </row>
    <row r="21" spans="1:5" ht="26.25" thickBot="1">
      <c r="A21">
        <v>16</v>
      </c>
      <c r="B21" s="13"/>
      <c r="C21" s="25" t="s">
        <v>90</v>
      </c>
      <c r="D21" s="83">
        <v>6</v>
      </c>
      <c r="E21" s="84">
        <v>56</v>
      </c>
    </row>
    <row r="22" spans="1:5" ht="13.5" thickBot="1">
      <c r="A22">
        <v>17</v>
      </c>
      <c r="B22" s="294" t="s">
        <v>55</v>
      </c>
      <c r="C22" s="295"/>
      <c r="D22" s="295"/>
      <c r="E22" s="296"/>
    </row>
    <row r="23" spans="1:5" ht="13.5" thickBot="1">
      <c r="A23">
        <v>18</v>
      </c>
      <c r="B23" s="307" t="s">
        <v>52</v>
      </c>
      <c r="C23" s="308"/>
      <c r="D23" s="308"/>
      <c r="E23" s="309"/>
    </row>
    <row r="24" spans="1:5" ht="12.75">
      <c r="A24">
        <v>19</v>
      </c>
      <c r="B24" s="13"/>
      <c r="C24" s="12" t="s">
        <v>71</v>
      </c>
      <c r="D24" s="92">
        <v>844.7</v>
      </c>
      <c r="E24" s="95">
        <v>916</v>
      </c>
    </row>
    <row r="25" spans="1:5" ht="12.75">
      <c r="A25">
        <v>20</v>
      </c>
      <c r="B25" s="13"/>
      <c r="C25" s="46" t="s">
        <v>72</v>
      </c>
      <c r="D25" s="108">
        <v>626.9</v>
      </c>
      <c r="E25" s="109">
        <v>741.94</v>
      </c>
    </row>
    <row r="26" spans="1:5" ht="12.75">
      <c r="A26">
        <v>21</v>
      </c>
      <c r="B26" s="13"/>
      <c r="C26" s="46" t="s">
        <v>73</v>
      </c>
      <c r="D26" s="124" t="s">
        <v>91</v>
      </c>
      <c r="E26" s="125" t="s">
        <v>91</v>
      </c>
    </row>
    <row r="27" spans="1:5" ht="12.75">
      <c r="A27">
        <v>22</v>
      </c>
      <c r="B27" s="13"/>
      <c r="C27" s="46" t="s">
        <v>74</v>
      </c>
      <c r="D27" s="124" t="s">
        <v>91</v>
      </c>
      <c r="E27" s="125" t="s">
        <v>91</v>
      </c>
    </row>
    <row r="28" spans="1:5" ht="12.75">
      <c r="A28">
        <v>23</v>
      </c>
      <c r="B28" s="13"/>
      <c r="C28" s="46" t="s">
        <v>62</v>
      </c>
      <c r="D28" s="108">
        <v>154050.83</v>
      </c>
      <c r="E28" s="109">
        <v>144722.68</v>
      </c>
    </row>
    <row r="29" spans="1:5" ht="12.75">
      <c r="A29">
        <v>24</v>
      </c>
      <c r="B29" s="13"/>
      <c r="C29" s="46" t="s">
        <v>63</v>
      </c>
      <c r="D29" s="108">
        <v>103915.81</v>
      </c>
      <c r="E29" s="109">
        <v>100539.45</v>
      </c>
    </row>
    <row r="30" spans="1:5" ht="12.75">
      <c r="A30">
        <v>25</v>
      </c>
      <c r="B30" s="13"/>
      <c r="C30" s="11" t="s">
        <v>92</v>
      </c>
      <c r="D30" s="126" t="s">
        <v>91</v>
      </c>
      <c r="E30" s="125" t="s">
        <v>91</v>
      </c>
    </row>
    <row r="31" spans="1:5" ht="12.75">
      <c r="A31">
        <v>26</v>
      </c>
      <c r="B31" s="13"/>
      <c r="C31" s="11" t="s">
        <v>93</v>
      </c>
      <c r="D31" s="126" t="s">
        <v>91</v>
      </c>
      <c r="E31" s="125" t="s">
        <v>91</v>
      </c>
    </row>
    <row r="32" spans="1:5" ht="12.75">
      <c r="A32">
        <v>27</v>
      </c>
      <c r="B32" s="13"/>
      <c r="C32" s="11" t="s">
        <v>201</v>
      </c>
      <c r="D32" s="93">
        <v>46212</v>
      </c>
      <c r="E32" s="94">
        <v>46467.5</v>
      </c>
    </row>
    <row r="33" spans="1:5" ht="12.75">
      <c r="A33">
        <v>28</v>
      </c>
      <c r="B33" s="13"/>
      <c r="C33" s="11" t="s">
        <v>75</v>
      </c>
      <c r="D33" s="126" t="s">
        <v>91</v>
      </c>
      <c r="E33" s="121" t="s">
        <v>91</v>
      </c>
    </row>
    <row r="34" spans="1:5" ht="13.5" thickBot="1">
      <c r="A34">
        <v>29</v>
      </c>
      <c r="B34" s="13"/>
      <c r="C34" s="11" t="s">
        <v>0</v>
      </c>
      <c r="D34" s="93">
        <v>46212</v>
      </c>
      <c r="E34" s="94">
        <v>46467.5</v>
      </c>
    </row>
    <row r="35" spans="1:5" ht="13.5" thickBot="1">
      <c r="A35">
        <v>30</v>
      </c>
      <c r="B35" s="307" t="s">
        <v>57</v>
      </c>
      <c r="C35" s="308"/>
      <c r="D35" s="308"/>
      <c r="E35" s="309"/>
    </row>
    <row r="36" spans="1:5" ht="12.75">
      <c r="A36">
        <v>31</v>
      </c>
      <c r="B36" s="21"/>
      <c r="C36" s="54" t="s">
        <v>168</v>
      </c>
      <c r="D36" s="96">
        <v>6154858</v>
      </c>
      <c r="E36" s="100">
        <v>235410326.19</v>
      </c>
    </row>
    <row r="37" spans="1:5" ht="12.75">
      <c r="A37">
        <v>32</v>
      </c>
      <c r="B37" s="21"/>
      <c r="C37" s="22" t="s">
        <v>53</v>
      </c>
      <c r="D37" s="128" t="s">
        <v>91</v>
      </c>
      <c r="E37" s="129" t="s">
        <v>91</v>
      </c>
    </row>
    <row r="38" spans="1:5" ht="12.75">
      <c r="A38">
        <v>33</v>
      </c>
      <c r="B38" s="47"/>
      <c r="C38" s="18" t="s">
        <v>64</v>
      </c>
      <c r="D38" s="132" t="s">
        <v>91</v>
      </c>
      <c r="E38" s="133" t="s">
        <v>91</v>
      </c>
    </row>
    <row r="39" spans="1:5" ht="13.5" thickBot="1">
      <c r="A39">
        <v>34</v>
      </c>
      <c r="B39" s="13"/>
      <c r="C39" s="59" t="s">
        <v>82</v>
      </c>
      <c r="D39" s="124" t="s">
        <v>91</v>
      </c>
      <c r="E39" s="125" t="s">
        <v>91</v>
      </c>
    </row>
    <row r="40" spans="1:5" ht="13.5" thickBot="1">
      <c r="A40">
        <v>35</v>
      </c>
      <c r="B40" s="307" t="s">
        <v>56</v>
      </c>
      <c r="C40" s="308"/>
      <c r="D40" s="308"/>
      <c r="E40" s="309"/>
    </row>
    <row r="41" spans="1:5" ht="12.75">
      <c r="A41">
        <v>36</v>
      </c>
      <c r="B41" s="13"/>
      <c r="C41" s="46" t="s">
        <v>76</v>
      </c>
      <c r="D41" s="80">
        <v>234</v>
      </c>
      <c r="E41" s="81">
        <v>156</v>
      </c>
    </row>
    <row r="42" spans="1:5" ht="12.75">
      <c r="A42">
        <v>37</v>
      </c>
      <c r="B42" s="17"/>
      <c r="C42" s="297" t="s">
        <v>15</v>
      </c>
      <c r="D42" s="298"/>
      <c r="E42" s="300"/>
    </row>
    <row r="43" spans="1:5" ht="12.75">
      <c r="A43">
        <v>38</v>
      </c>
      <c r="B43" s="13"/>
      <c r="C43" s="46" t="s">
        <v>21</v>
      </c>
      <c r="D43" s="80">
        <v>141</v>
      </c>
      <c r="E43" s="81">
        <v>5561</v>
      </c>
    </row>
    <row r="44" spans="1:5" ht="12.75">
      <c r="A44">
        <v>39</v>
      </c>
      <c r="B44" s="13"/>
      <c r="C44" s="46" t="s">
        <v>20</v>
      </c>
      <c r="D44" s="74">
        <v>0.9463</v>
      </c>
      <c r="E44" s="77">
        <v>0.9768</v>
      </c>
    </row>
    <row r="45" spans="1:5" ht="12.75">
      <c r="A45">
        <v>40</v>
      </c>
      <c r="B45" s="17"/>
      <c r="C45" s="297" t="s">
        <v>50</v>
      </c>
      <c r="D45" s="298"/>
      <c r="E45" s="300"/>
    </row>
    <row r="46" spans="1:5" ht="12.75">
      <c r="A46">
        <v>41</v>
      </c>
      <c r="B46" s="13"/>
      <c r="C46" s="46" t="s">
        <v>21</v>
      </c>
      <c r="D46" s="80">
        <v>8</v>
      </c>
      <c r="E46" s="81">
        <v>132</v>
      </c>
    </row>
    <row r="47" spans="1:5" ht="12.75">
      <c r="A47">
        <v>42</v>
      </c>
      <c r="B47" s="13"/>
      <c r="C47" s="11" t="s">
        <v>20</v>
      </c>
      <c r="D47" s="75">
        <v>0.0537</v>
      </c>
      <c r="E47" s="76">
        <v>0.0232</v>
      </c>
    </row>
    <row r="48" spans="1:5" ht="12.75">
      <c r="A48">
        <v>43</v>
      </c>
      <c r="B48" s="13"/>
      <c r="C48" s="297" t="s">
        <v>23</v>
      </c>
      <c r="D48" s="298"/>
      <c r="E48" s="300"/>
    </row>
    <row r="49" spans="1:5" ht="12.75">
      <c r="A49">
        <v>44</v>
      </c>
      <c r="B49" s="13"/>
      <c r="C49" s="46" t="s">
        <v>21</v>
      </c>
      <c r="D49" s="80">
        <v>0</v>
      </c>
      <c r="E49" s="81">
        <v>0</v>
      </c>
    </row>
    <row r="50" spans="1:5" ht="12.75">
      <c r="A50">
        <v>45</v>
      </c>
      <c r="B50" s="13"/>
      <c r="C50" s="11" t="s">
        <v>20</v>
      </c>
      <c r="D50" s="75">
        <v>0</v>
      </c>
      <c r="E50" s="76">
        <v>0</v>
      </c>
    </row>
    <row r="51" spans="1:5" ht="12.75">
      <c r="A51">
        <v>46</v>
      </c>
      <c r="B51" s="13"/>
      <c r="C51" s="297" t="s">
        <v>51</v>
      </c>
      <c r="D51" s="298"/>
      <c r="E51" s="300"/>
    </row>
    <row r="52" spans="1:5" ht="12.75">
      <c r="A52">
        <v>47</v>
      </c>
      <c r="B52" s="13"/>
      <c r="C52" s="46" t="s">
        <v>21</v>
      </c>
      <c r="D52" s="80">
        <v>0</v>
      </c>
      <c r="E52" s="81">
        <v>0</v>
      </c>
    </row>
    <row r="53" spans="1:5" ht="13.5" thickBot="1">
      <c r="A53">
        <v>48</v>
      </c>
      <c r="B53" s="16"/>
      <c r="C53" s="48" t="s">
        <v>20</v>
      </c>
      <c r="D53" s="112">
        <v>0</v>
      </c>
      <c r="E53" s="113">
        <v>0</v>
      </c>
    </row>
    <row r="54" spans="1:5" ht="13.5" thickBot="1">
      <c r="A54">
        <v>49</v>
      </c>
      <c r="B54" s="301" t="s">
        <v>49</v>
      </c>
      <c r="C54" s="302"/>
      <c r="D54" s="302"/>
      <c r="E54" s="303"/>
    </row>
    <row r="55" spans="1:5" ht="26.25" thickBot="1">
      <c r="A55">
        <v>50</v>
      </c>
      <c r="B55" s="23"/>
      <c r="C55" s="59" t="s">
        <v>78</v>
      </c>
      <c r="D55" s="101">
        <v>186</v>
      </c>
      <c r="E55" s="81">
        <v>5426</v>
      </c>
    </row>
    <row r="56" spans="1:5" ht="13.5" thickBot="1">
      <c r="A56">
        <v>51</v>
      </c>
      <c r="B56" s="294" t="s">
        <v>59</v>
      </c>
      <c r="C56" s="295"/>
      <c r="D56" s="295"/>
      <c r="E56" s="296"/>
    </row>
    <row r="57" spans="1:5" ht="12.75">
      <c r="A57">
        <v>52</v>
      </c>
      <c r="B57" s="17"/>
      <c r="C57" s="304" t="s">
        <v>18</v>
      </c>
      <c r="D57" s="305"/>
      <c r="E57" s="306"/>
    </row>
    <row r="58" spans="1:5" ht="12.75">
      <c r="A58">
        <v>53</v>
      </c>
      <c r="B58" s="13"/>
      <c r="C58" s="46" t="s">
        <v>21</v>
      </c>
      <c r="D58" s="80">
        <v>0</v>
      </c>
      <c r="E58" s="81">
        <v>0</v>
      </c>
    </row>
    <row r="59" spans="1:5" ht="12.75">
      <c r="A59">
        <v>54</v>
      </c>
      <c r="B59" s="13"/>
      <c r="C59" s="11" t="s">
        <v>20</v>
      </c>
      <c r="D59" s="75">
        <v>0</v>
      </c>
      <c r="E59" s="76">
        <v>0</v>
      </c>
    </row>
    <row r="60" spans="1:5" ht="12.75">
      <c r="A60">
        <v>55</v>
      </c>
      <c r="B60" s="13"/>
      <c r="C60" s="297" t="s">
        <v>179</v>
      </c>
      <c r="D60" s="298"/>
      <c r="E60" s="299"/>
    </row>
    <row r="61" spans="1:5" ht="12.75">
      <c r="A61">
        <v>56</v>
      </c>
      <c r="B61" s="13"/>
      <c r="C61" s="46" t="s">
        <v>21</v>
      </c>
      <c r="D61" s="80">
        <v>0</v>
      </c>
      <c r="E61" s="81">
        <v>0</v>
      </c>
    </row>
    <row r="62" spans="1:5" ht="12.75">
      <c r="A62">
        <v>57</v>
      </c>
      <c r="B62" s="13"/>
      <c r="C62" s="11" t="s">
        <v>20</v>
      </c>
      <c r="D62" s="75">
        <v>0</v>
      </c>
      <c r="E62" s="76">
        <v>0</v>
      </c>
    </row>
    <row r="63" spans="1:5" ht="12.75">
      <c r="A63">
        <v>58</v>
      </c>
      <c r="B63" s="17"/>
      <c r="C63" s="297" t="s">
        <v>26</v>
      </c>
      <c r="D63" s="298"/>
      <c r="E63" s="299"/>
    </row>
    <row r="64" spans="1:5" ht="12.75">
      <c r="A64">
        <v>59</v>
      </c>
      <c r="B64" s="13"/>
      <c r="C64" s="46" t="s">
        <v>21</v>
      </c>
      <c r="D64" s="80">
        <v>0</v>
      </c>
      <c r="E64" s="81">
        <v>2</v>
      </c>
    </row>
    <row r="65" spans="1:5" ht="12.75">
      <c r="A65">
        <v>60</v>
      </c>
      <c r="B65" s="13"/>
      <c r="C65" s="11" t="s">
        <v>20</v>
      </c>
      <c r="D65" s="75">
        <v>0</v>
      </c>
      <c r="E65" s="76">
        <v>0.0004</v>
      </c>
    </row>
    <row r="66" spans="1:5" ht="12.75">
      <c r="A66">
        <v>61</v>
      </c>
      <c r="B66" s="17"/>
      <c r="C66" s="297" t="s">
        <v>19</v>
      </c>
      <c r="D66" s="298"/>
      <c r="E66" s="299"/>
    </row>
    <row r="67" spans="1:5" ht="12.75">
      <c r="A67">
        <v>62</v>
      </c>
      <c r="B67" s="13"/>
      <c r="C67" s="46" t="s">
        <v>21</v>
      </c>
      <c r="D67" s="80">
        <v>1</v>
      </c>
      <c r="E67" s="81">
        <v>19</v>
      </c>
    </row>
    <row r="68" spans="1:5" ht="13.5" thickBot="1">
      <c r="A68">
        <v>63</v>
      </c>
      <c r="B68" s="13"/>
      <c r="C68" s="11" t="s">
        <v>20</v>
      </c>
      <c r="D68" s="75">
        <v>0.0054</v>
      </c>
      <c r="E68" s="76">
        <v>0.0035</v>
      </c>
    </row>
    <row r="69" spans="1:5" ht="13.5" thickBot="1">
      <c r="A69">
        <v>64</v>
      </c>
      <c r="B69" s="294" t="s">
        <v>60</v>
      </c>
      <c r="C69" s="329"/>
      <c r="D69" s="329"/>
      <c r="E69" s="330"/>
    </row>
    <row r="70" spans="1:5" ht="12.75">
      <c r="A70">
        <v>65</v>
      </c>
      <c r="B70" s="13"/>
      <c r="C70" s="297" t="s">
        <v>180</v>
      </c>
      <c r="D70" s="298"/>
      <c r="E70" s="299"/>
    </row>
    <row r="71" spans="1:5" ht="12.75">
      <c r="A71">
        <v>66</v>
      </c>
      <c r="B71" s="13"/>
      <c r="C71" s="18" t="s">
        <v>27</v>
      </c>
      <c r="D71" s="97">
        <v>0</v>
      </c>
      <c r="E71" s="81">
        <v>0</v>
      </c>
    </row>
    <row r="72" spans="1:5" ht="12.75">
      <c r="A72">
        <v>67</v>
      </c>
      <c r="B72" s="13"/>
      <c r="C72" s="18" t="s">
        <v>20</v>
      </c>
      <c r="D72" s="110">
        <v>0</v>
      </c>
      <c r="E72" s="77">
        <v>0</v>
      </c>
    </row>
    <row r="73" spans="1:5" ht="12.75">
      <c r="A73">
        <v>68</v>
      </c>
      <c r="B73" s="13"/>
      <c r="C73" s="297" t="s">
        <v>54</v>
      </c>
      <c r="D73" s="298"/>
      <c r="E73" s="299"/>
    </row>
    <row r="74" spans="1:5" ht="12.75">
      <c r="A74">
        <v>69</v>
      </c>
      <c r="B74" s="13"/>
      <c r="C74" s="18" t="s">
        <v>21</v>
      </c>
      <c r="D74" s="128" t="s">
        <v>91</v>
      </c>
      <c r="E74" s="136" t="s">
        <v>91</v>
      </c>
    </row>
    <row r="75" spans="1:5" ht="12.75">
      <c r="A75">
        <v>70</v>
      </c>
      <c r="B75" s="13"/>
      <c r="C75" s="18" t="s">
        <v>20</v>
      </c>
      <c r="D75" s="128" t="s">
        <v>91</v>
      </c>
      <c r="E75" s="136" t="s">
        <v>91</v>
      </c>
    </row>
    <row r="76" spans="1:5" ht="12.75">
      <c r="A76">
        <v>71</v>
      </c>
      <c r="B76" s="13"/>
      <c r="C76" s="297" t="s">
        <v>65</v>
      </c>
      <c r="D76" s="298"/>
      <c r="E76" s="299"/>
    </row>
    <row r="77" spans="1:5" ht="12.75">
      <c r="A77">
        <v>72</v>
      </c>
      <c r="B77" s="13"/>
      <c r="C77" s="18" t="s">
        <v>21</v>
      </c>
      <c r="D77" s="97">
        <v>0</v>
      </c>
      <c r="E77" s="81">
        <v>0</v>
      </c>
    </row>
    <row r="78" spans="1:5" ht="12.75">
      <c r="A78">
        <v>73</v>
      </c>
      <c r="B78" s="13"/>
      <c r="C78" s="18" t="s">
        <v>20</v>
      </c>
      <c r="D78" s="110">
        <v>0</v>
      </c>
      <c r="E78" s="77">
        <v>0</v>
      </c>
    </row>
    <row r="79" spans="1:5" ht="12.75">
      <c r="A79">
        <v>74</v>
      </c>
      <c r="B79" s="13"/>
      <c r="C79" s="297" t="s">
        <v>19</v>
      </c>
      <c r="D79" s="298"/>
      <c r="E79" s="299"/>
    </row>
    <row r="80" spans="1:5" ht="12.75">
      <c r="A80">
        <v>75</v>
      </c>
      <c r="B80" s="13"/>
      <c r="C80" s="46" t="s">
        <v>21</v>
      </c>
      <c r="D80" s="124" t="s">
        <v>91</v>
      </c>
      <c r="E80" s="125" t="s">
        <v>91</v>
      </c>
    </row>
    <row r="81" spans="1:5" ht="12.75">
      <c r="A81">
        <v>76</v>
      </c>
      <c r="B81" s="13"/>
      <c r="C81" s="11" t="s">
        <v>20</v>
      </c>
      <c r="D81" s="126" t="s">
        <v>91</v>
      </c>
      <c r="E81" s="121" t="s">
        <v>91</v>
      </c>
    </row>
    <row r="82" spans="1:5" ht="12.75">
      <c r="A82">
        <v>77</v>
      </c>
      <c r="B82" s="13"/>
      <c r="C82" s="297" t="s">
        <v>26</v>
      </c>
      <c r="D82" s="298"/>
      <c r="E82" s="299"/>
    </row>
    <row r="83" spans="1:5" ht="12.75">
      <c r="A83">
        <v>78</v>
      </c>
      <c r="B83" s="13"/>
      <c r="C83" s="46" t="s">
        <v>21</v>
      </c>
      <c r="D83" s="124" t="s">
        <v>91</v>
      </c>
      <c r="E83" s="125" t="s">
        <v>91</v>
      </c>
    </row>
    <row r="84" spans="1:5" ht="12.75">
      <c r="A84">
        <v>79</v>
      </c>
      <c r="B84" s="13"/>
      <c r="C84" s="11" t="s">
        <v>20</v>
      </c>
      <c r="D84" s="126" t="s">
        <v>91</v>
      </c>
      <c r="E84" s="121" t="s">
        <v>91</v>
      </c>
    </row>
    <row r="85" spans="1:5" ht="12.75">
      <c r="A85">
        <v>80</v>
      </c>
      <c r="B85" s="13"/>
      <c r="C85" s="297" t="s">
        <v>185</v>
      </c>
      <c r="D85" s="298"/>
      <c r="E85" s="299"/>
    </row>
    <row r="86" spans="1:5" ht="12.75">
      <c r="A86">
        <v>81</v>
      </c>
      <c r="B86" s="13"/>
      <c r="C86" s="46" t="s">
        <v>21</v>
      </c>
      <c r="D86" s="102">
        <v>185</v>
      </c>
      <c r="E86" s="104">
        <v>5405</v>
      </c>
    </row>
    <row r="87" spans="1:5" ht="13.5" thickBot="1">
      <c r="A87">
        <v>82</v>
      </c>
      <c r="B87" s="13"/>
      <c r="C87" s="11" t="s">
        <v>20</v>
      </c>
      <c r="D87" s="86">
        <v>0.9946</v>
      </c>
      <c r="E87" s="103">
        <v>0.9961</v>
      </c>
    </row>
    <row r="88" spans="1:5" ht="13.5" thickBot="1">
      <c r="A88">
        <v>83</v>
      </c>
      <c r="B88" s="294" t="s">
        <v>202</v>
      </c>
      <c r="C88" s="295"/>
      <c r="D88" s="295"/>
      <c r="E88" s="296"/>
    </row>
    <row r="89" spans="1:5" ht="12.75">
      <c r="A89">
        <v>84</v>
      </c>
      <c r="B89" s="141"/>
      <c r="C89" s="142" t="s">
        <v>162</v>
      </c>
      <c r="D89" s="143" t="s">
        <v>91</v>
      </c>
      <c r="E89" s="147">
        <v>5312</v>
      </c>
    </row>
    <row r="90" spans="1:5" ht="12.75">
      <c r="A90">
        <v>85</v>
      </c>
      <c r="B90" s="13"/>
      <c r="C90" s="46" t="s">
        <v>163</v>
      </c>
      <c r="D90" s="137" t="s">
        <v>91</v>
      </c>
      <c r="E90" s="78">
        <v>0.9996</v>
      </c>
    </row>
    <row r="91" spans="1:5" ht="12.75">
      <c r="A91">
        <v>86</v>
      </c>
      <c r="B91" s="13"/>
      <c r="C91" s="46" t="s">
        <v>164</v>
      </c>
      <c r="D91" s="137" t="s">
        <v>91</v>
      </c>
      <c r="E91" s="82">
        <v>4501</v>
      </c>
    </row>
    <row r="92" spans="1:5" ht="12.75">
      <c r="A92">
        <v>87</v>
      </c>
      <c r="B92" s="13"/>
      <c r="C92" s="46" t="s">
        <v>165</v>
      </c>
      <c r="D92" s="137" t="s">
        <v>91</v>
      </c>
      <c r="E92" s="78">
        <v>0.9982</v>
      </c>
    </row>
    <row r="93" spans="1:5" ht="12.75">
      <c r="A93">
        <v>88</v>
      </c>
      <c r="B93" s="13"/>
      <c r="C93" s="18" t="s">
        <v>186</v>
      </c>
      <c r="D93" s="137" t="s">
        <v>91</v>
      </c>
      <c r="E93" s="115">
        <v>393</v>
      </c>
    </row>
    <row r="94" spans="1:5" ht="12.75">
      <c r="A94">
        <v>89</v>
      </c>
      <c r="B94" s="13"/>
      <c r="C94" s="18" t="s">
        <v>187</v>
      </c>
      <c r="D94" s="137" t="s">
        <v>91</v>
      </c>
      <c r="E94" s="78">
        <v>0.9949</v>
      </c>
    </row>
    <row r="95" spans="1:5" ht="12.75">
      <c r="A95">
        <v>90</v>
      </c>
      <c r="B95" s="13"/>
      <c r="C95" s="46" t="s">
        <v>166</v>
      </c>
      <c r="D95" s="137" t="s">
        <v>91</v>
      </c>
      <c r="E95" s="82">
        <v>0</v>
      </c>
    </row>
    <row r="96" spans="1:5" ht="12.75">
      <c r="A96">
        <v>91</v>
      </c>
      <c r="B96" s="13"/>
      <c r="C96" s="46" t="s">
        <v>167</v>
      </c>
      <c r="D96" s="146" t="s">
        <v>91</v>
      </c>
      <c r="E96" s="77">
        <v>0</v>
      </c>
    </row>
    <row r="97" spans="2:5" ht="39" customHeight="1">
      <c r="B97" s="291" t="s">
        <v>353</v>
      </c>
      <c r="C97" s="292"/>
      <c r="D97" s="292"/>
      <c r="E97" s="293"/>
    </row>
    <row r="98" spans="2:5" ht="42.75" customHeight="1">
      <c r="B98" s="291" t="s">
        <v>352</v>
      </c>
      <c r="C98" s="292"/>
      <c r="D98" s="292"/>
      <c r="E98" s="293"/>
    </row>
    <row r="99" spans="2:5" ht="42.75" customHeight="1">
      <c r="B99" s="291" t="s">
        <v>354</v>
      </c>
      <c r="C99" s="292"/>
      <c r="D99" s="292"/>
      <c r="E99" s="293"/>
    </row>
    <row r="100" spans="2:5" ht="24" customHeight="1">
      <c r="B100" s="312" t="s">
        <v>359</v>
      </c>
      <c r="C100" s="313"/>
      <c r="D100" s="313"/>
      <c r="E100" s="314"/>
    </row>
    <row r="101" spans="2:6" ht="45.75" customHeight="1">
      <c r="B101" s="291" t="s">
        <v>360</v>
      </c>
      <c r="C101" s="292"/>
      <c r="D101" s="292"/>
      <c r="E101" s="293"/>
      <c r="F101" s="246"/>
    </row>
    <row r="102" spans="2:6" ht="46.5" customHeight="1">
      <c r="B102" s="291" t="s">
        <v>361</v>
      </c>
      <c r="C102" s="292"/>
      <c r="D102" s="292"/>
      <c r="E102" s="293"/>
      <c r="F102" s="246"/>
    </row>
  </sheetData>
  <sheetProtection/>
  <mergeCells count="39">
    <mergeCell ref="B1:E1"/>
    <mergeCell ref="B2:E2"/>
    <mergeCell ref="B3:E3"/>
    <mergeCell ref="D4:D5"/>
    <mergeCell ref="E4:E5"/>
    <mergeCell ref="B6:E6"/>
    <mergeCell ref="C7:E7"/>
    <mergeCell ref="C10:E10"/>
    <mergeCell ref="C13:E13"/>
    <mergeCell ref="C16:E16"/>
    <mergeCell ref="C19:E19"/>
    <mergeCell ref="B22:E22"/>
    <mergeCell ref="B23:E23"/>
    <mergeCell ref="B35:E35"/>
    <mergeCell ref="B40:E40"/>
    <mergeCell ref="C42:E42"/>
    <mergeCell ref="C45:E45"/>
    <mergeCell ref="C48:E48"/>
    <mergeCell ref="C51:E51"/>
    <mergeCell ref="B54:E54"/>
    <mergeCell ref="B56:E56"/>
    <mergeCell ref="C57:E57"/>
    <mergeCell ref="C60:E60"/>
    <mergeCell ref="C63:E63"/>
    <mergeCell ref="C82:E82"/>
    <mergeCell ref="C85:E85"/>
    <mergeCell ref="B88:E88"/>
    <mergeCell ref="C66:E66"/>
    <mergeCell ref="B69:E69"/>
    <mergeCell ref="C70:E70"/>
    <mergeCell ref="C73:E73"/>
    <mergeCell ref="C76:E76"/>
    <mergeCell ref="C79:E79"/>
    <mergeCell ref="B97:E97"/>
    <mergeCell ref="B98:E98"/>
    <mergeCell ref="B101:E101"/>
    <mergeCell ref="B102:E102"/>
    <mergeCell ref="B100:E100"/>
    <mergeCell ref="B99:E99"/>
  </mergeCells>
  <printOptions horizontalCentered="1"/>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3" max="4" man="1"/>
  </rowBreaks>
</worksheet>
</file>

<file path=xl/worksheets/sheet7.xml><?xml version="1.0" encoding="utf-8"?>
<worksheet xmlns="http://schemas.openxmlformats.org/spreadsheetml/2006/main" xmlns:r="http://schemas.openxmlformats.org/officeDocument/2006/relationships">
  <dimension ref="A1:E102"/>
  <sheetViews>
    <sheetView showGridLines="0" view="pageBreakPreview" zoomScaleSheetLayoutView="100" zoomScalePageLayoutView="0" workbookViewId="0" topLeftCell="A67">
      <selection activeCell="C104" sqref="C104"/>
    </sheetView>
  </sheetViews>
  <sheetFormatPr defaultColWidth="9.140625" defaultRowHeight="12.75"/>
  <cols>
    <col min="2" max="2" width="11.140625" style="0" customWidth="1"/>
    <col min="3" max="3" width="59.8515625" style="0" customWidth="1"/>
    <col min="4" max="5" width="11.00390625" style="0" customWidth="1"/>
  </cols>
  <sheetData>
    <row r="1" spans="2:5" ht="21" thickBot="1">
      <c r="B1" s="277" t="s">
        <v>66</v>
      </c>
      <c r="C1" s="278"/>
      <c r="D1" s="278"/>
      <c r="E1" s="279"/>
    </row>
    <row r="2" spans="2:5" ht="15.75">
      <c r="B2" s="288" t="s">
        <v>48</v>
      </c>
      <c r="C2" s="318"/>
      <c r="D2" s="318"/>
      <c r="E2" s="319"/>
    </row>
    <row r="3" spans="2:5" ht="16.5" thickBot="1">
      <c r="B3" s="320" t="s">
        <v>200</v>
      </c>
      <c r="C3" s="321"/>
      <c r="D3" s="321"/>
      <c r="E3" s="322"/>
    </row>
    <row r="4" spans="2:5" ht="12.75">
      <c r="B4" s="50"/>
      <c r="C4" s="51"/>
      <c r="D4" s="283" t="s">
        <v>69</v>
      </c>
      <c r="E4" s="283" t="s">
        <v>70</v>
      </c>
    </row>
    <row r="5" spans="2:5" ht="13.5" thickBot="1">
      <c r="B5" s="52"/>
      <c r="C5" s="53"/>
      <c r="D5" s="284"/>
      <c r="E5" s="284"/>
    </row>
    <row r="6" spans="1:5" ht="13.5" thickBot="1">
      <c r="A6">
        <v>1</v>
      </c>
      <c r="B6" s="323" t="s">
        <v>58</v>
      </c>
      <c r="C6" s="324"/>
      <c r="D6" s="324"/>
      <c r="E6" s="325"/>
    </row>
    <row r="7" spans="1:5" ht="12.75">
      <c r="A7">
        <v>2</v>
      </c>
      <c r="B7" s="17"/>
      <c r="C7" s="315" t="s">
        <v>24</v>
      </c>
      <c r="D7" s="316"/>
      <c r="E7" s="317"/>
    </row>
    <row r="8" spans="1:5" ht="12.75">
      <c r="A8">
        <v>3</v>
      </c>
      <c r="B8" s="13"/>
      <c r="C8" s="46" t="s">
        <v>188</v>
      </c>
      <c r="D8" s="80">
        <v>65</v>
      </c>
      <c r="E8" s="81">
        <v>762</v>
      </c>
    </row>
    <row r="9" spans="1:5" ht="12.75">
      <c r="A9">
        <v>4</v>
      </c>
      <c r="B9" s="13"/>
      <c r="C9" s="46" t="s">
        <v>182</v>
      </c>
      <c r="D9" s="74">
        <v>0.0596</v>
      </c>
      <c r="E9" s="77">
        <v>0.1843</v>
      </c>
    </row>
    <row r="10" spans="1:5" ht="12.75">
      <c r="A10">
        <v>5</v>
      </c>
      <c r="B10" s="17"/>
      <c r="C10" s="297" t="s">
        <v>25</v>
      </c>
      <c r="D10" s="298"/>
      <c r="E10" s="300"/>
    </row>
    <row r="11" spans="1:5" ht="12.75">
      <c r="A11">
        <v>6</v>
      </c>
      <c r="B11" s="13"/>
      <c r="C11" s="46" t="s">
        <v>189</v>
      </c>
      <c r="D11" s="83">
        <v>10</v>
      </c>
      <c r="E11" s="84">
        <v>473</v>
      </c>
    </row>
    <row r="12" spans="1:5" ht="12.75">
      <c r="A12">
        <v>7</v>
      </c>
      <c r="B12" s="13"/>
      <c r="C12" s="46" t="s">
        <v>182</v>
      </c>
      <c r="D12" s="75">
        <v>0.0092</v>
      </c>
      <c r="E12" s="76">
        <v>0.1144</v>
      </c>
    </row>
    <row r="13" spans="1:5" ht="12.75">
      <c r="A13">
        <v>8</v>
      </c>
      <c r="B13" s="13"/>
      <c r="C13" s="297" t="s">
        <v>178</v>
      </c>
      <c r="D13" s="310"/>
      <c r="E13" s="311"/>
    </row>
    <row r="14" spans="1:5" ht="12.75">
      <c r="A14">
        <v>9</v>
      </c>
      <c r="B14" s="13"/>
      <c r="C14" s="46" t="s">
        <v>190</v>
      </c>
      <c r="D14" s="83">
        <v>23</v>
      </c>
      <c r="E14" s="84">
        <v>1908</v>
      </c>
    </row>
    <row r="15" spans="1:5" ht="12.75">
      <c r="A15">
        <v>10</v>
      </c>
      <c r="B15" s="13"/>
      <c r="C15" s="46" t="s">
        <v>183</v>
      </c>
      <c r="D15" s="75">
        <v>0.0211</v>
      </c>
      <c r="E15" s="76">
        <v>0.4614</v>
      </c>
    </row>
    <row r="16" spans="1:5" ht="12.75">
      <c r="A16">
        <v>11</v>
      </c>
      <c r="B16" s="13"/>
      <c r="C16" s="297" t="s">
        <v>184</v>
      </c>
      <c r="D16" s="310"/>
      <c r="E16" s="311"/>
    </row>
    <row r="17" spans="1:5" ht="12.75">
      <c r="A17">
        <v>12</v>
      </c>
      <c r="B17" s="13"/>
      <c r="C17" s="46" t="s">
        <v>191</v>
      </c>
      <c r="D17" s="83">
        <v>992</v>
      </c>
      <c r="E17" s="121" t="s">
        <v>91</v>
      </c>
    </row>
    <row r="18" spans="1:5" ht="12.75">
      <c r="A18">
        <v>13</v>
      </c>
      <c r="B18" s="13"/>
      <c r="C18" s="46" t="s">
        <v>183</v>
      </c>
      <c r="D18" s="75">
        <v>0.9101</v>
      </c>
      <c r="E18" s="121" t="s">
        <v>91</v>
      </c>
    </row>
    <row r="19" spans="1:5" ht="12.75">
      <c r="A19">
        <v>14</v>
      </c>
      <c r="B19" s="13"/>
      <c r="C19" s="297" t="s">
        <v>89</v>
      </c>
      <c r="D19" s="310"/>
      <c r="E19" s="311"/>
    </row>
    <row r="20" spans="1:5" ht="12.75">
      <c r="A20">
        <v>15</v>
      </c>
      <c r="B20" s="13"/>
      <c r="C20" s="43" t="s">
        <v>192</v>
      </c>
      <c r="D20" s="83">
        <v>1090</v>
      </c>
      <c r="E20" s="84">
        <v>4135</v>
      </c>
    </row>
    <row r="21" spans="1:5" ht="26.25" thickBot="1">
      <c r="A21">
        <v>16</v>
      </c>
      <c r="B21" s="13"/>
      <c r="C21" s="25" t="s">
        <v>90</v>
      </c>
      <c r="D21" s="83">
        <v>0</v>
      </c>
      <c r="E21" s="84">
        <v>0</v>
      </c>
    </row>
    <row r="22" spans="1:5" ht="13.5" thickBot="1">
      <c r="A22">
        <v>17</v>
      </c>
      <c r="B22" s="294" t="s">
        <v>55</v>
      </c>
      <c r="C22" s="295"/>
      <c r="D22" s="295"/>
      <c r="E22" s="296"/>
    </row>
    <row r="23" spans="1:5" ht="13.5" thickBot="1">
      <c r="A23">
        <v>18</v>
      </c>
      <c r="B23" s="307" t="s">
        <v>52</v>
      </c>
      <c r="C23" s="308"/>
      <c r="D23" s="308"/>
      <c r="E23" s="309"/>
    </row>
    <row r="24" spans="1:5" ht="12.75">
      <c r="A24">
        <v>19</v>
      </c>
      <c r="B24" s="13"/>
      <c r="C24" s="12" t="s">
        <v>71</v>
      </c>
      <c r="D24" s="92">
        <v>0</v>
      </c>
      <c r="E24" s="95">
        <v>0</v>
      </c>
    </row>
    <row r="25" spans="1:5" ht="12.75">
      <c r="A25">
        <v>20</v>
      </c>
      <c r="B25" s="13"/>
      <c r="C25" s="46" t="s">
        <v>72</v>
      </c>
      <c r="D25" s="122" t="s">
        <v>91</v>
      </c>
      <c r="E25" s="123" t="s">
        <v>91</v>
      </c>
    </row>
    <row r="26" spans="1:5" ht="12.75">
      <c r="A26">
        <v>21</v>
      </c>
      <c r="B26" s="13"/>
      <c r="C26" s="46" t="s">
        <v>73</v>
      </c>
      <c r="D26" s="92">
        <v>0</v>
      </c>
      <c r="E26" s="95">
        <v>0</v>
      </c>
    </row>
    <row r="27" spans="1:5" ht="12.75">
      <c r="A27">
        <v>22</v>
      </c>
      <c r="B27" s="13"/>
      <c r="C27" s="46" t="s">
        <v>74</v>
      </c>
      <c r="D27" s="122" t="s">
        <v>91</v>
      </c>
      <c r="E27" s="123" t="s">
        <v>91</v>
      </c>
    </row>
    <row r="28" spans="1:5" ht="12.75">
      <c r="A28">
        <v>23</v>
      </c>
      <c r="B28" s="13"/>
      <c r="C28" s="46" t="s">
        <v>62</v>
      </c>
      <c r="D28" s="92">
        <v>210277.12</v>
      </c>
      <c r="E28" s="95">
        <v>188755.38</v>
      </c>
    </row>
    <row r="29" spans="1:5" ht="12.75">
      <c r="A29">
        <v>24</v>
      </c>
      <c r="B29" s="13"/>
      <c r="C29" s="46" t="s">
        <v>63</v>
      </c>
      <c r="D29" s="124" t="s">
        <v>91</v>
      </c>
      <c r="E29" s="125" t="s">
        <v>91</v>
      </c>
    </row>
    <row r="30" spans="1:5" ht="12.75">
      <c r="A30">
        <v>25</v>
      </c>
      <c r="B30" s="13"/>
      <c r="C30" s="11" t="s">
        <v>92</v>
      </c>
      <c r="D30" s="92">
        <v>0</v>
      </c>
      <c r="E30" s="95">
        <v>0</v>
      </c>
    </row>
    <row r="31" spans="1:5" ht="12.75">
      <c r="A31">
        <v>26</v>
      </c>
      <c r="B31" s="13"/>
      <c r="C31" s="11" t="s">
        <v>93</v>
      </c>
      <c r="D31" s="122" t="s">
        <v>91</v>
      </c>
      <c r="E31" s="123" t="s">
        <v>91</v>
      </c>
    </row>
    <row r="32" spans="1:5" ht="12.75">
      <c r="A32">
        <v>27</v>
      </c>
      <c r="B32" s="13"/>
      <c r="C32" s="11" t="s">
        <v>201</v>
      </c>
      <c r="D32" s="122" t="s">
        <v>91</v>
      </c>
      <c r="E32" s="123" t="s">
        <v>91</v>
      </c>
    </row>
    <row r="33" spans="1:5" ht="12.75">
      <c r="A33">
        <v>28</v>
      </c>
      <c r="B33" s="13"/>
      <c r="C33" s="11" t="s">
        <v>75</v>
      </c>
      <c r="D33" s="122" t="s">
        <v>91</v>
      </c>
      <c r="E33" s="123" t="s">
        <v>91</v>
      </c>
    </row>
    <row r="34" spans="1:5" ht="13.5" thickBot="1">
      <c r="A34">
        <v>29</v>
      </c>
      <c r="B34" s="13"/>
      <c r="C34" s="11" t="s">
        <v>0</v>
      </c>
      <c r="D34" s="93">
        <v>15169.66</v>
      </c>
      <c r="E34" s="94">
        <v>13378.13</v>
      </c>
    </row>
    <row r="35" spans="1:5" ht="13.5" thickBot="1">
      <c r="A35">
        <v>30</v>
      </c>
      <c r="B35" s="307" t="s">
        <v>57</v>
      </c>
      <c r="C35" s="308"/>
      <c r="D35" s="308"/>
      <c r="E35" s="309"/>
    </row>
    <row r="36" spans="1:5" ht="12.75">
      <c r="A36">
        <v>31</v>
      </c>
      <c r="B36" s="21"/>
      <c r="C36" s="54" t="s">
        <v>168</v>
      </c>
      <c r="D36" s="96">
        <v>2049879.89</v>
      </c>
      <c r="E36" s="100">
        <v>11879810.72</v>
      </c>
    </row>
    <row r="37" spans="1:5" ht="12.75">
      <c r="A37">
        <v>32</v>
      </c>
      <c r="B37" s="21"/>
      <c r="C37" s="22" t="s">
        <v>53</v>
      </c>
      <c r="D37" s="128" t="s">
        <v>91</v>
      </c>
      <c r="E37" s="129" t="s">
        <v>91</v>
      </c>
    </row>
    <row r="38" spans="1:5" ht="12.75">
      <c r="A38">
        <v>33</v>
      </c>
      <c r="B38" s="47"/>
      <c r="C38" s="18" t="s">
        <v>169</v>
      </c>
      <c r="D38" s="130" t="s">
        <v>91</v>
      </c>
      <c r="E38" s="131" t="s">
        <v>91</v>
      </c>
    </row>
    <row r="39" spans="1:5" ht="13.5" thickBot="1">
      <c r="A39">
        <v>34</v>
      </c>
      <c r="B39" s="13"/>
      <c r="C39" s="59" t="s">
        <v>82</v>
      </c>
      <c r="D39" s="124" t="s">
        <v>91</v>
      </c>
      <c r="E39" s="125" t="s">
        <v>91</v>
      </c>
    </row>
    <row r="40" spans="1:5" ht="13.5" thickBot="1">
      <c r="A40">
        <v>35</v>
      </c>
      <c r="B40" s="307" t="s">
        <v>56</v>
      </c>
      <c r="C40" s="308"/>
      <c r="D40" s="308"/>
      <c r="E40" s="309"/>
    </row>
    <row r="41" spans="1:5" ht="12.75">
      <c r="A41">
        <v>36</v>
      </c>
      <c r="B41" s="13"/>
      <c r="C41" s="46" t="s">
        <v>76</v>
      </c>
      <c r="D41" s="80">
        <v>463</v>
      </c>
      <c r="E41" s="81">
        <v>219</v>
      </c>
    </row>
    <row r="42" spans="1:5" ht="12.75">
      <c r="A42">
        <v>37</v>
      </c>
      <c r="B42" s="17"/>
      <c r="C42" s="297" t="s">
        <v>15</v>
      </c>
      <c r="D42" s="298"/>
      <c r="E42" s="300"/>
    </row>
    <row r="43" spans="1:5" ht="12.75">
      <c r="A43">
        <v>38</v>
      </c>
      <c r="B43" s="13"/>
      <c r="C43" s="46" t="s">
        <v>21</v>
      </c>
      <c r="D43" s="80">
        <v>65</v>
      </c>
      <c r="E43" s="81">
        <v>762</v>
      </c>
    </row>
    <row r="44" spans="1:5" ht="12.75">
      <c r="A44">
        <v>39</v>
      </c>
      <c r="B44" s="13"/>
      <c r="C44" s="46" t="s">
        <v>20</v>
      </c>
      <c r="D44" s="74">
        <v>1</v>
      </c>
      <c r="E44" s="77">
        <v>1</v>
      </c>
    </row>
    <row r="45" spans="1:5" ht="12.75">
      <c r="A45">
        <v>40</v>
      </c>
      <c r="B45" s="17"/>
      <c r="C45" s="297" t="s">
        <v>50</v>
      </c>
      <c r="D45" s="298"/>
      <c r="E45" s="300"/>
    </row>
    <row r="46" spans="1:5" ht="12.75">
      <c r="A46">
        <v>41</v>
      </c>
      <c r="B46" s="13"/>
      <c r="C46" s="46" t="s">
        <v>21</v>
      </c>
      <c r="D46" s="80">
        <v>0</v>
      </c>
      <c r="E46" s="81">
        <v>0</v>
      </c>
    </row>
    <row r="47" spans="1:5" ht="12.75">
      <c r="A47">
        <v>42</v>
      </c>
      <c r="B47" s="13"/>
      <c r="C47" s="11" t="s">
        <v>20</v>
      </c>
      <c r="D47" s="74">
        <v>0</v>
      </c>
      <c r="E47" s="77">
        <v>0</v>
      </c>
    </row>
    <row r="48" spans="1:5" ht="12.75">
      <c r="A48">
        <v>43</v>
      </c>
      <c r="B48" s="13"/>
      <c r="C48" s="297" t="s">
        <v>23</v>
      </c>
      <c r="D48" s="298"/>
      <c r="E48" s="300"/>
    </row>
    <row r="49" spans="1:5" ht="12.75">
      <c r="A49">
        <v>44</v>
      </c>
      <c r="B49" s="13"/>
      <c r="C49" s="46" t="s">
        <v>21</v>
      </c>
      <c r="D49" s="80">
        <v>0</v>
      </c>
      <c r="E49" s="81">
        <v>0</v>
      </c>
    </row>
    <row r="50" spans="1:5" ht="12.75">
      <c r="A50">
        <v>45</v>
      </c>
      <c r="B50" s="13"/>
      <c r="C50" s="11" t="s">
        <v>20</v>
      </c>
      <c r="D50" s="74">
        <v>0</v>
      </c>
      <c r="E50" s="77">
        <v>0</v>
      </c>
    </row>
    <row r="51" spans="1:5" ht="12.75">
      <c r="A51">
        <v>46</v>
      </c>
      <c r="B51" s="13"/>
      <c r="C51" s="297" t="s">
        <v>51</v>
      </c>
      <c r="D51" s="298"/>
      <c r="E51" s="300"/>
    </row>
    <row r="52" spans="1:5" ht="12.75">
      <c r="A52">
        <v>47</v>
      </c>
      <c r="B52" s="13"/>
      <c r="C52" s="46" t="s">
        <v>21</v>
      </c>
      <c r="D52" s="80">
        <v>0</v>
      </c>
      <c r="E52" s="81">
        <v>0</v>
      </c>
    </row>
    <row r="53" spans="1:5" ht="13.5" thickBot="1">
      <c r="A53">
        <v>48</v>
      </c>
      <c r="B53" s="16"/>
      <c r="C53" s="48" t="s">
        <v>20</v>
      </c>
      <c r="D53" s="74">
        <v>0</v>
      </c>
      <c r="E53" s="77">
        <v>0</v>
      </c>
    </row>
    <row r="54" spans="1:5" ht="13.5" thickBot="1">
      <c r="A54">
        <v>49</v>
      </c>
      <c r="B54" s="301" t="s">
        <v>49</v>
      </c>
      <c r="C54" s="302"/>
      <c r="D54" s="302"/>
      <c r="E54" s="303"/>
    </row>
    <row r="55" spans="1:5" ht="26.25" thickBot="1">
      <c r="A55">
        <v>50</v>
      </c>
      <c r="B55" s="23"/>
      <c r="C55" s="59" t="s">
        <v>78</v>
      </c>
      <c r="D55" s="101">
        <v>112</v>
      </c>
      <c r="E55" s="81">
        <v>744</v>
      </c>
    </row>
    <row r="56" spans="1:5" ht="13.5" thickBot="1">
      <c r="A56">
        <v>51</v>
      </c>
      <c r="B56" s="294" t="s">
        <v>59</v>
      </c>
      <c r="C56" s="295"/>
      <c r="D56" s="295"/>
      <c r="E56" s="296"/>
    </row>
    <row r="57" spans="1:5" ht="12.75">
      <c r="A57">
        <v>52</v>
      </c>
      <c r="B57" s="17"/>
      <c r="C57" s="304" t="s">
        <v>18</v>
      </c>
      <c r="D57" s="305"/>
      <c r="E57" s="306"/>
    </row>
    <row r="58" spans="1:5" ht="12.75">
      <c r="A58">
        <v>53</v>
      </c>
      <c r="B58" s="13"/>
      <c r="C58" s="46" t="s">
        <v>21</v>
      </c>
      <c r="D58" s="80">
        <v>3</v>
      </c>
      <c r="E58" s="81">
        <v>5</v>
      </c>
    </row>
    <row r="59" spans="1:5" ht="12.75">
      <c r="A59">
        <v>54</v>
      </c>
      <c r="B59" s="13"/>
      <c r="C59" s="11" t="s">
        <v>20</v>
      </c>
      <c r="D59" s="75">
        <v>0.0268</v>
      </c>
      <c r="E59" s="76">
        <v>0.0067</v>
      </c>
    </row>
    <row r="60" spans="1:5" ht="12.75">
      <c r="A60">
        <v>55</v>
      </c>
      <c r="B60" s="13"/>
      <c r="C60" s="297" t="s">
        <v>179</v>
      </c>
      <c r="D60" s="298"/>
      <c r="E60" s="299"/>
    </row>
    <row r="61" spans="1:5" ht="12.75">
      <c r="A61">
        <v>56</v>
      </c>
      <c r="B61" s="13"/>
      <c r="C61" s="46" t="s">
        <v>21</v>
      </c>
      <c r="D61" s="80">
        <v>0</v>
      </c>
      <c r="E61" s="81">
        <v>0</v>
      </c>
    </row>
    <row r="62" spans="1:5" ht="12.75">
      <c r="A62">
        <v>57</v>
      </c>
      <c r="B62" s="13"/>
      <c r="C62" s="11" t="s">
        <v>20</v>
      </c>
      <c r="D62" s="75">
        <v>0</v>
      </c>
      <c r="E62" s="76">
        <v>0</v>
      </c>
    </row>
    <row r="63" spans="1:5" ht="12.75">
      <c r="A63">
        <v>58</v>
      </c>
      <c r="B63" s="17"/>
      <c r="C63" s="297" t="s">
        <v>26</v>
      </c>
      <c r="D63" s="298"/>
      <c r="E63" s="299"/>
    </row>
    <row r="64" spans="1:5" ht="12.75">
      <c r="A64">
        <v>59</v>
      </c>
      <c r="B64" s="13"/>
      <c r="C64" s="46" t="s">
        <v>21</v>
      </c>
      <c r="D64" s="80">
        <v>0</v>
      </c>
      <c r="E64" s="81">
        <v>0</v>
      </c>
    </row>
    <row r="65" spans="1:5" ht="12.75">
      <c r="A65">
        <v>60</v>
      </c>
      <c r="B65" s="13"/>
      <c r="C65" s="11" t="s">
        <v>20</v>
      </c>
      <c r="D65" s="75">
        <v>0</v>
      </c>
      <c r="E65" s="76">
        <v>0</v>
      </c>
    </row>
    <row r="66" spans="1:5" ht="12.75">
      <c r="A66">
        <v>61</v>
      </c>
      <c r="B66" s="17"/>
      <c r="C66" s="297" t="s">
        <v>19</v>
      </c>
      <c r="D66" s="298"/>
      <c r="E66" s="299"/>
    </row>
    <row r="67" spans="1:5" ht="12.75">
      <c r="A67">
        <v>62</v>
      </c>
      <c r="B67" s="13"/>
      <c r="C67" s="46" t="s">
        <v>21</v>
      </c>
      <c r="D67" s="80">
        <v>1</v>
      </c>
      <c r="E67" s="81">
        <v>2</v>
      </c>
    </row>
    <row r="68" spans="1:5" ht="13.5" thickBot="1">
      <c r="A68">
        <v>63</v>
      </c>
      <c r="B68" s="13"/>
      <c r="C68" s="11" t="s">
        <v>20</v>
      </c>
      <c r="D68" s="75">
        <v>0.0089</v>
      </c>
      <c r="E68" s="76">
        <v>0.0027</v>
      </c>
    </row>
    <row r="69" spans="1:5" ht="13.5" thickBot="1">
      <c r="A69">
        <v>64</v>
      </c>
      <c r="B69" s="294" t="s">
        <v>60</v>
      </c>
      <c r="C69" s="295"/>
      <c r="D69" s="295"/>
      <c r="E69" s="296"/>
    </row>
    <row r="70" spans="1:5" ht="12.75">
      <c r="A70">
        <v>65</v>
      </c>
      <c r="B70" s="13"/>
      <c r="C70" s="304" t="s">
        <v>180</v>
      </c>
      <c r="D70" s="305"/>
      <c r="E70" s="306"/>
    </row>
    <row r="71" spans="1:5" ht="12.75">
      <c r="A71">
        <v>66</v>
      </c>
      <c r="B71" s="13"/>
      <c r="C71" s="18" t="s">
        <v>27</v>
      </c>
      <c r="D71" s="80">
        <v>0</v>
      </c>
      <c r="E71" s="81">
        <v>0</v>
      </c>
    </row>
    <row r="72" spans="1:5" ht="12.75">
      <c r="A72">
        <v>67</v>
      </c>
      <c r="B72" s="13"/>
      <c r="C72" s="18" t="s">
        <v>20</v>
      </c>
      <c r="D72" s="74">
        <v>0</v>
      </c>
      <c r="E72" s="77">
        <v>0</v>
      </c>
    </row>
    <row r="73" spans="1:5" ht="12.75">
      <c r="A73">
        <v>68</v>
      </c>
      <c r="B73" s="13"/>
      <c r="C73" s="297" t="s">
        <v>54</v>
      </c>
      <c r="D73" s="298"/>
      <c r="E73" s="299"/>
    </row>
    <row r="74" spans="1:5" ht="12.75">
      <c r="A74">
        <v>69</v>
      </c>
      <c r="B74" s="13"/>
      <c r="C74" s="18" t="s">
        <v>21</v>
      </c>
      <c r="D74" s="80">
        <v>0</v>
      </c>
      <c r="E74" s="81">
        <v>0</v>
      </c>
    </row>
    <row r="75" spans="1:5" ht="12.75">
      <c r="A75">
        <v>70</v>
      </c>
      <c r="B75" s="13"/>
      <c r="C75" s="18" t="s">
        <v>20</v>
      </c>
      <c r="D75" s="74">
        <v>0</v>
      </c>
      <c r="E75" s="77">
        <v>0</v>
      </c>
    </row>
    <row r="76" spans="1:5" ht="12.75">
      <c r="A76">
        <v>71</v>
      </c>
      <c r="B76" s="13"/>
      <c r="C76" s="297" t="s">
        <v>65</v>
      </c>
      <c r="D76" s="298"/>
      <c r="E76" s="299"/>
    </row>
    <row r="77" spans="1:5" ht="12.75">
      <c r="A77">
        <v>72</v>
      </c>
      <c r="B77" s="13"/>
      <c r="C77" s="18" t="s">
        <v>21</v>
      </c>
      <c r="D77" s="80">
        <v>0</v>
      </c>
      <c r="E77" s="81">
        <v>0</v>
      </c>
    </row>
    <row r="78" spans="1:5" ht="12.75">
      <c r="A78">
        <v>73</v>
      </c>
      <c r="B78" s="13"/>
      <c r="C78" s="18" t="s">
        <v>20</v>
      </c>
      <c r="D78" s="74">
        <v>0</v>
      </c>
      <c r="E78" s="77">
        <v>0</v>
      </c>
    </row>
    <row r="79" spans="1:5" ht="12.75">
      <c r="A79">
        <v>74</v>
      </c>
      <c r="B79" s="47"/>
      <c r="C79" s="297" t="s">
        <v>19</v>
      </c>
      <c r="D79" s="298"/>
      <c r="E79" s="299"/>
    </row>
    <row r="80" spans="1:5" ht="12.75">
      <c r="A80">
        <v>75</v>
      </c>
      <c r="B80" s="47"/>
      <c r="C80" s="18" t="s">
        <v>21</v>
      </c>
      <c r="D80" s="134" t="s">
        <v>91</v>
      </c>
      <c r="E80" s="135" t="s">
        <v>91</v>
      </c>
    </row>
    <row r="81" spans="1:5" ht="12.75">
      <c r="A81">
        <v>76</v>
      </c>
      <c r="B81" s="47"/>
      <c r="C81" s="43" t="s">
        <v>20</v>
      </c>
      <c r="D81" s="134" t="s">
        <v>91</v>
      </c>
      <c r="E81" s="135" t="s">
        <v>91</v>
      </c>
    </row>
    <row r="82" spans="1:5" ht="12.75">
      <c r="A82">
        <v>77</v>
      </c>
      <c r="B82" s="47"/>
      <c r="C82" s="297" t="s">
        <v>26</v>
      </c>
      <c r="D82" s="298"/>
      <c r="E82" s="299"/>
    </row>
    <row r="83" spans="1:5" ht="12.75">
      <c r="A83">
        <v>78</v>
      </c>
      <c r="B83" s="47"/>
      <c r="C83" s="18" t="s">
        <v>21</v>
      </c>
      <c r="D83" s="134" t="s">
        <v>91</v>
      </c>
      <c r="E83" s="135" t="s">
        <v>91</v>
      </c>
    </row>
    <row r="84" spans="1:5" ht="12.75">
      <c r="A84">
        <v>79</v>
      </c>
      <c r="B84" s="47"/>
      <c r="C84" s="43" t="s">
        <v>20</v>
      </c>
      <c r="D84" s="134" t="s">
        <v>91</v>
      </c>
      <c r="E84" s="135" t="s">
        <v>91</v>
      </c>
    </row>
    <row r="85" spans="1:5" ht="12.75">
      <c r="A85">
        <v>80</v>
      </c>
      <c r="B85" s="47"/>
      <c r="C85" s="297" t="s">
        <v>185</v>
      </c>
      <c r="D85" s="298"/>
      <c r="E85" s="299"/>
    </row>
    <row r="86" spans="1:5" ht="12.75">
      <c r="A86">
        <v>81</v>
      </c>
      <c r="B86" s="47"/>
      <c r="C86" s="46" t="s">
        <v>21</v>
      </c>
      <c r="D86" s="102">
        <v>108</v>
      </c>
      <c r="E86" s="104">
        <v>737</v>
      </c>
    </row>
    <row r="87" spans="1:5" ht="13.5" thickBot="1">
      <c r="A87">
        <v>82</v>
      </c>
      <c r="B87" s="47"/>
      <c r="C87" s="11" t="s">
        <v>20</v>
      </c>
      <c r="D87" s="86">
        <v>0.9643</v>
      </c>
      <c r="E87" s="103">
        <v>0.9906</v>
      </c>
    </row>
    <row r="88" spans="1:5" ht="13.5" thickBot="1">
      <c r="A88">
        <v>83</v>
      </c>
      <c r="B88" s="294" t="s">
        <v>202</v>
      </c>
      <c r="C88" s="295"/>
      <c r="D88" s="295"/>
      <c r="E88" s="296"/>
    </row>
    <row r="89" spans="1:5" ht="12.75">
      <c r="A89">
        <v>84</v>
      </c>
      <c r="B89" s="141"/>
      <c r="C89" s="142" t="s">
        <v>162</v>
      </c>
      <c r="D89" s="143" t="s">
        <v>91</v>
      </c>
      <c r="E89" s="144">
        <v>615</v>
      </c>
    </row>
    <row r="90" spans="1:5" ht="12.75">
      <c r="A90">
        <v>85</v>
      </c>
      <c r="B90" s="13"/>
      <c r="C90" s="46" t="s">
        <v>163</v>
      </c>
      <c r="D90" s="137" t="s">
        <v>91</v>
      </c>
      <c r="E90" s="77">
        <v>1</v>
      </c>
    </row>
    <row r="91" spans="1:5" ht="12.75">
      <c r="A91">
        <v>86</v>
      </c>
      <c r="B91" s="13"/>
      <c r="C91" s="46" t="s">
        <v>164</v>
      </c>
      <c r="D91" s="137" t="s">
        <v>91</v>
      </c>
      <c r="E91" s="107">
        <v>400</v>
      </c>
    </row>
    <row r="92" spans="1:5" ht="12.75">
      <c r="A92">
        <v>87</v>
      </c>
      <c r="B92" s="13"/>
      <c r="C92" s="46" t="s">
        <v>165</v>
      </c>
      <c r="D92" s="137" t="s">
        <v>91</v>
      </c>
      <c r="E92" s="77">
        <v>0.9975</v>
      </c>
    </row>
    <row r="93" spans="1:5" ht="12.75">
      <c r="A93">
        <v>88</v>
      </c>
      <c r="B93" s="13"/>
      <c r="C93" s="18" t="s">
        <v>186</v>
      </c>
      <c r="D93" s="137" t="s">
        <v>91</v>
      </c>
      <c r="E93" s="105">
        <v>1</v>
      </c>
    </row>
    <row r="94" spans="1:5" ht="12.75">
      <c r="A94">
        <v>89</v>
      </c>
      <c r="B94" s="13"/>
      <c r="C94" s="18" t="s">
        <v>187</v>
      </c>
      <c r="D94" s="137" t="s">
        <v>91</v>
      </c>
      <c r="E94" s="106">
        <v>1</v>
      </c>
    </row>
    <row r="95" spans="1:5" ht="12.75">
      <c r="A95">
        <v>90</v>
      </c>
      <c r="B95" s="13"/>
      <c r="C95" s="46" t="s">
        <v>166</v>
      </c>
      <c r="D95" s="137" t="s">
        <v>91</v>
      </c>
      <c r="E95" s="105">
        <v>0</v>
      </c>
    </row>
    <row r="96" spans="1:5" ht="12.75">
      <c r="A96">
        <v>91</v>
      </c>
      <c r="B96" s="55"/>
      <c r="C96" s="49" t="s">
        <v>167</v>
      </c>
      <c r="D96" s="137" t="s">
        <v>91</v>
      </c>
      <c r="E96" s="77">
        <v>0</v>
      </c>
    </row>
    <row r="97" spans="2:5" ht="33" customHeight="1">
      <c r="B97" s="291" t="s">
        <v>348</v>
      </c>
      <c r="C97" s="292"/>
      <c r="D97" s="292"/>
      <c r="E97" s="293"/>
    </row>
    <row r="98" spans="2:5" ht="33" customHeight="1">
      <c r="B98" s="291" t="s">
        <v>349</v>
      </c>
      <c r="C98" s="292"/>
      <c r="D98" s="292"/>
      <c r="E98" s="293"/>
    </row>
    <row r="99" spans="2:5" ht="27.75" customHeight="1">
      <c r="B99" s="312" t="s">
        <v>358</v>
      </c>
      <c r="C99" s="313"/>
      <c r="D99" s="313"/>
      <c r="E99" s="314"/>
    </row>
    <row r="100" spans="2:5" ht="27" customHeight="1">
      <c r="B100" s="291" t="s">
        <v>350</v>
      </c>
      <c r="C100" s="292"/>
      <c r="D100" s="292"/>
      <c r="E100" s="293"/>
    </row>
    <row r="101" spans="2:5" ht="30" customHeight="1" thickBot="1">
      <c r="B101" s="331" t="s">
        <v>351</v>
      </c>
      <c r="C101" s="332"/>
      <c r="D101" s="332"/>
      <c r="E101" s="333"/>
    </row>
    <row r="102" spans="2:5" ht="52.5" customHeight="1" thickBot="1">
      <c r="B102" s="56"/>
      <c r="C102" s="244"/>
      <c r="D102" s="244"/>
      <c r="E102" s="245"/>
    </row>
  </sheetData>
  <sheetProtection/>
  <mergeCells count="38">
    <mergeCell ref="C70:E70"/>
    <mergeCell ref="C73:E73"/>
    <mergeCell ref="C76:E76"/>
    <mergeCell ref="C79:E79"/>
    <mergeCell ref="B97:E97"/>
    <mergeCell ref="B56:E56"/>
    <mergeCell ref="C57:E57"/>
    <mergeCell ref="C60:E60"/>
    <mergeCell ref="C63:E63"/>
    <mergeCell ref="C82:E82"/>
    <mergeCell ref="B99:E99"/>
    <mergeCell ref="C85:E85"/>
    <mergeCell ref="B88:E88"/>
    <mergeCell ref="C66:E66"/>
    <mergeCell ref="B69:E69"/>
    <mergeCell ref="B40:E40"/>
    <mergeCell ref="C42:E42"/>
    <mergeCell ref="C45:E45"/>
    <mergeCell ref="C48:E48"/>
    <mergeCell ref="C51:E51"/>
    <mergeCell ref="C10:E10"/>
    <mergeCell ref="B54:E54"/>
    <mergeCell ref="C13:E13"/>
    <mergeCell ref="C16:E16"/>
    <mergeCell ref="C19:E19"/>
    <mergeCell ref="B22:E22"/>
    <mergeCell ref="B23:E23"/>
    <mergeCell ref="B35:E35"/>
    <mergeCell ref="B98:E98"/>
    <mergeCell ref="B100:E100"/>
    <mergeCell ref="B101:E101"/>
    <mergeCell ref="B1:E1"/>
    <mergeCell ref="B2:E2"/>
    <mergeCell ref="B3:E3"/>
    <mergeCell ref="D4:D5"/>
    <mergeCell ref="E4:E5"/>
    <mergeCell ref="B6:E6"/>
    <mergeCell ref="C7:E7"/>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3" max="4" man="1"/>
  </rowBreaks>
</worksheet>
</file>

<file path=xl/worksheets/sheet8.xml><?xml version="1.0" encoding="utf-8"?>
<worksheet xmlns="http://schemas.openxmlformats.org/spreadsheetml/2006/main" xmlns:r="http://schemas.openxmlformats.org/officeDocument/2006/relationships">
  <dimension ref="A1:E86"/>
  <sheetViews>
    <sheetView showGridLines="0" view="pageBreakPreview" zoomScaleSheetLayoutView="100" zoomScalePageLayoutView="0" workbookViewId="0" topLeftCell="A1">
      <selection activeCell="N47" sqref="N47"/>
    </sheetView>
  </sheetViews>
  <sheetFormatPr defaultColWidth="9.140625" defaultRowHeight="12.75"/>
  <cols>
    <col min="2" max="2" width="11.140625" style="0" customWidth="1"/>
    <col min="3" max="3" width="59.8515625" style="0" customWidth="1"/>
    <col min="4" max="5" width="11.00390625" style="0" customWidth="1"/>
  </cols>
  <sheetData>
    <row r="1" spans="2:5" ht="21" thickBot="1">
      <c r="B1" s="277" t="s">
        <v>66</v>
      </c>
      <c r="C1" s="278"/>
      <c r="D1" s="278"/>
      <c r="E1" s="279"/>
    </row>
    <row r="2" spans="2:5" ht="15.75">
      <c r="B2" s="288" t="s">
        <v>48</v>
      </c>
      <c r="C2" s="318"/>
      <c r="D2" s="318"/>
      <c r="E2" s="319"/>
    </row>
    <row r="3" spans="2:5" ht="16.5" thickBot="1">
      <c r="B3" s="320" t="s">
        <v>203</v>
      </c>
      <c r="C3" s="321"/>
      <c r="D3" s="321"/>
      <c r="E3" s="322"/>
    </row>
    <row r="4" spans="2:5" ht="12.75">
      <c r="B4" s="50"/>
      <c r="C4" s="51"/>
      <c r="D4" s="283" t="s">
        <v>69</v>
      </c>
      <c r="E4" s="283" t="s">
        <v>70</v>
      </c>
    </row>
    <row r="5" spans="2:5" ht="13.5" thickBot="1">
      <c r="B5" s="52"/>
      <c r="C5" s="53"/>
      <c r="D5" s="284"/>
      <c r="E5" s="284"/>
    </row>
    <row r="6" spans="1:5" ht="13.5" thickBot="1">
      <c r="A6">
        <v>1</v>
      </c>
      <c r="B6" s="323" t="s">
        <v>58</v>
      </c>
      <c r="C6" s="324"/>
      <c r="D6" s="324"/>
      <c r="E6" s="325"/>
    </row>
    <row r="7" spans="1:5" ht="12.75">
      <c r="A7">
        <v>2</v>
      </c>
      <c r="B7" s="17"/>
      <c r="C7" s="315" t="s">
        <v>204</v>
      </c>
      <c r="D7" s="316"/>
      <c r="E7" s="317"/>
    </row>
    <row r="8" spans="1:5" ht="12.75">
      <c r="A8">
        <v>3</v>
      </c>
      <c r="B8" s="13"/>
      <c r="C8" s="46" t="s">
        <v>188</v>
      </c>
      <c r="D8" s="97">
        <v>638</v>
      </c>
      <c r="E8" s="114">
        <v>687</v>
      </c>
    </row>
    <row r="9" spans="1:5" ht="12.75">
      <c r="A9">
        <v>4</v>
      </c>
      <c r="B9" s="13"/>
      <c r="C9" s="46" t="s">
        <v>216</v>
      </c>
      <c r="D9" s="74">
        <f>D8/D17</f>
        <v>0.9579579579579579</v>
      </c>
      <c r="E9" s="77">
        <f>E8/E17</f>
        <v>0.9608391608391609</v>
      </c>
    </row>
    <row r="10" spans="1:5" ht="12.75">
      <c r="A10">
        <v>5</v>
      </c>
      <c r="B10" s="13"/>
      <c r="C10" s="297" t="s">
        <v>178</v>
      </c>
      <c r="D10" s="310"/>
      <c r="E10" s="311"/>
    </row>
    <row r="11" spans="1:5" ht="12.75">
      <c r="A11">
        <v>6</v>
      </c>
      <c r="B11" s="13"/>
      <c r="C11" s="46" t="s">
        <v>190</v>
      </c>
      <c r="D11" s="83">
        <v>0</v>
      </c>
      <c r="E11" s="84">
        <v>0</v>
      </c>
    </row>
    <row r="12" spans="1:5" ht="12.75">
      <c r="A12">
        <v>7</v>
      </c>
      <c r="B12" s="13"/>
      <c r="C12" s="46" t="s">
        <v>217</v>
      </c>
      <c r="D12" s="75">
        <v>0</v>
      </c>
      <c r="E12" s="76">
        <v>0</v>
      </c>
    </row>
    <row r="13" spans="1:5" ht="12.75">
      <c r="A13">
        <v>8</v>
      </c>
      <c r="B13" s="17"/>
      <c r="C13" s="297" t="s">
        <v>184</v>
      </c>
      <c r="D13" s="310"/>
      <c r="E13" s="311"/>
    </row>
    <row r="14" spans="1:5" ht="12.75">
      <c r="A14">
        <v>9</v>
      </c>
      <c r="B14" s="13"/>
      <c r="C14" s="46" t="s">
        <v>191</v>
      </c>
      <c r="D14" s="83">
        <v>28</v>
      </c>
      <c r="E14" s="121" t="s">
        <v>91</v>
      </c>
    </row>
    <row r="15" spans="1:5" ht="12.75">
      <c r="A15">
        <v>10</v>
      </c>
      <c r="B15" s="13"/>
      <c r="C15" s="46" t="s">
        <v>217</v>
      </c>
      <c r="D15" s="75">
        <f>D14/D17</f>
        <v>0.042042042042042045</v>
      </c>
      <c r="E15" s="121" t="s">
        <v>91</v>
      </c>
    </row>
    <row r="16" spans="1:5" ht="12.75">
      <c r="A16">
        <v>11</v>
      </c>
      <c r="B16" s="13"/>
      <c r="C16" s="297" t="s">
        <v>89</v>
      </c>
      <c r="D16" s="310"/>
      <c r="E16" s="311"/>
    </row>
    <row r="17" spans="1:5" ht="12.75">
      <c r="A17">
        <v>12</v>
      </c>
      <c r="B17" s="13"/>
      <c r="C17" s="43" t="s">
        <v>218</v>
      </c>
      <c r="D17" s="83">
        <f>D8+D14</f>
        <v>666</v>
      </c>
      <c r="E17" s="84">
        <v>715</v>
      </c>
    </row>
    <row r="18" spans="1:5" ht="26.25" thickBot="1">
      <c r="A18">
        <v>13</v>
      </c>
      <c r="B18" s="13"/>
      <c r="C18" s="25" t="s">
        <v>205</v>
      </c>
      <c r="D18" s="83">
        <v>0</v>
      </c>
      <c r="E18" s="84">
        <v>0</v>
      </c>
    </row>
    <row r="19" spans="1:5" ht="13.5" thickBot="1">
      <c r="A19">
        <v>14</v>
      </c>
      <c r="B19" s="294" t="s">
        <v>55</v>
      </c>
      <c r="C19" s="295"/>
      <c r="D19" s="295"/>
      <c r="E19" s="296"/>
    </row>
    <row r="20" spans="1:5" ht="13.5" thickBot="1">
      <c r="A20">
        <v>15</v>
      </c>
      <c r="B20" s="307" t="s">
        <v>206</v>
      </c>
      <c r="C20" s="308"/>
      <c r="D20" s="308"/>
      <c r="E20" s="309"/>
    </row>
    <row r="21" spans="1:5" ht="12.75">
      <c r="A21">
        <v>16</v>
      </c>
      <c r="B21" s="13"/>
      <c r="C21" s="46" t="s">
        <v>213</v>
      </c>
      <c r="D21" s="108">
        <v>135000</v>
      </c>
      <c r="E21" s="109">
        <v>134900</v>
      </c>
    </row>
    <row r="22" spans="1:5" ht="12.75">
      <c r="A22">
        <v>17</v>
      </c>
      <c r="B22" s="13"/>
      <c r="C22" s="46" t="s">
        <v>214</v>
      </c>
      <c r="D22" s="116">
        <v>694</v>
      </c>
      <c r="E22" s="109">
        <v>692</v>
      </c>
    </row>
    <row r="23" spans="1:5" ht="13.5" thickBot="1">
      <c r="A23">
        <v>18</v>
      </c>
      <c r="B23" s="13"/>
      <c r="C23" s="153" t="s">
        <v>215</v>
      </c>
      <c r="D23" s="247">
        <v>0.3944</v>
      </c>
      <c r="E23" s="106">
        <v>0.3938</v>
      </c>
    </row>
    <row r="24" spans="1:5" ht="13.5" thickBot="1">
      <c r="A24">
        <v>19</v>
      </c>
      <c r="B24" s="307" t="s">
        <v>57</v>
      </c>
      <c r="C24" s="308"/>
      <c r="D24" s="308"/>
      <c r="E24" s="309"/>
    </row>
    <row r="25" spans="1:5" ht="13.5" thickBot="1">
      <c r="A25">
        <v>20</v>
      </c>
      <c r="B25" s="21"/>
      <c r="C25" s="54" t="s">
        <v>168</v>
      </c>
      <c r="D25" s="96">
        <v>9458165</v>
      </c>
      <c r="E25" s="100">
        <v>10175665</v>
      </c>
    </row>
    <row r="26" spans="1:5" ht="13.5" thickBot="1">
      <c r="A26">
        <v>21</v>
      </c>
      <c r="B26" s="307" t="s">
        <v>207</v>
      </c>
      <c r="C26" s="308"/>
      <c r="D26" s="308"/>
      <c r="E26" s="309"/>
    </row>
    <row r="27" spans="1:5" ht="13.5" thickBot="1">
      <c r="A27">
        <v>22</v>
      </c>
      <c r="B27" s="254" t="s">
        <v>84</v>
      </c>
      <c r="C27" s="281"/>
      <c r="D27" s="281"/>
      <c r="E27" s="282"/>
    </row>
    <row r="28" spans="1:5" ht="12.75">
      <c r="A28">
        <v>23</v>
      </c>
      <c r="B28" s="8"/>
      <c r="C28" s="6" t="s">
        <v>85</v>
      </c>
      <c r="D28" s="73">
        <v>0</v>
      </c>
      <c r="E28" s="78">
        <v>0</v>
      </c>
    </row>
    <row r="29" spans="1:5" ht="12.75">
      <c r="A29">
        <v>24</v>
      </c>
      <c r="B29" s="8"/>
      <c r="C29" s="3" t="s">
        <v>86</v>
      </c>
      <c r="D29" s="74">
        <f>37/638</f>
        <v>0.05799373040752351</v>
      </c>
      <c r="E29" s="77">
        <f>39/687</f>
        <v>0.056768558951965066</v>
      </c>
    </row>
    <row r="30" spans="1:5" ht="12.75">
      <c r="A30">
        <v>25</v>
      </c>
      <c r="B30" s="8"/>
      <c r="C30" s="3" t="s">
        <v>87</v>
      </c>
      <c r="D30" s="74">
        <f>213/638</f>
        <v>0.3338557993730408</v>
      </c>
      <c r="E30" s="77">
        <f>232/687</f>
        <v>0.33770014556040756</v>
      </c>
    </row>
    <row r="31" spans="1:5" ht="13.5" thickBot="1">
      <c r="A31">
        <v>26</v>
      </c>
      <c r="B31" s="8"/>
      <c r="C31" s="44" t="s">
        <v>88</v>
      </c>
      <c r="D31" s="75">
        <f>388/638</f>
        <v>0.6081504702194357</v>
      </c>
      <c r="E31" s="76">
        <f>416/687</f>
        <v>0.6055312954876274</v>
      </c>
    </row>
    <row r="32" spans="1:5" ht="13.5" thickBot="1">
      <c r="A32">
        <v>27</v>
      </c>
      <c r="B32" s="260" t="s">
        <v>17</v>
      </c>
      <c r="C32" s="261"/>
      <c r="D32" s="261"/>
      <c r="E32" s="262"/>
    </row>
    <row r="33" spans="1:5" ht="12.75">
      <c r="A33">
        <v>28</v>
      </c>
      <c r="B33" s="8"/>
      <c r="C33" s="6" t="s">
        <v>67</v>
      </c>
      <c r="D33" s="73">
        <v>0</v>
      </c>
      <c r="E33" s="78">
        <v>0</v>
      </c>
    </row>
    <row r="34" spans="1:5" ht="12.75">
      <c r="A34">
        <v>29</v>
      </c>
      <c r="B34" s="8"/>
      <c r="C34" s="3" t="s">
        <v>196</v>
      </c>
      <c r="D34" s="74">
        <v>0</v>
      </c>
      <c r="E34" s="77">
        <v>0</v>
      </c>
    </row>
    <row r="35" spans="1:5" ht="12.75">
      <c r="A35">
        <v>30</v>
      </c>
      <c r="B35" s="8"/>
      <c r="C35" s="3" t="s">
        <v>29</v>
      </c>
      <c r="D35" s="74">
        <v>0</v>
      </c>
      <c r="E35" s="77">
        <v>0</v>
      </c>
    </row>
    <row r="36" spans="1:5" ht="12.75">
      <c r="A36">
        <v>31</v>
      </c>
      <c r="B36" s="8"/>
      <c r="C36" s="3" t="s">
        <v>30</v>
      </c>
      <c r="D36" s="74">
        <f>56/638</f>
        <v>0.0877742946708464</v>
      </c>
      <c r="E36" s="77">
        <f>62/687</f>
        <v>0.09024745269286755</v>
      </c>
    </row>
    <row r="37" spans="1:5" ht="12.75">
      <c r="A37">
        <v>32</v>
      </c>
      <c r="B37" s="8"/>
      <c r="C37" s="3" t="s">
        <v>31</v>
      </c>
      <c r="D37" s="74">
        <f>59/638</f>
        <v>0.09247648902821316</v>
      </c>
      <c r="E37" s="77">
        <f>68/687</f>
        <v>0.09898107714701601</v>
      </c>
    </row>
    <row r="38" spans="1:5" ht="13.5" thickBot="1">
      <c r="A38">
        <v>33</v>
      </c>
      <c r="B38" s="8"/>
      <c r="C38" s="5" t="s">
        <v>68</v>
      </c>
      <c r="D38" s="75">
        <f>523/638</f>
        <v>0.8197492163009404</v>
      </c>
      <c r="E38" s="76">
        <f>557/687</f>
        <v>0.8107714701601164</v>
      </c>
    </row>
    <row r="39" spans="1:5" ht="13.5" thickBot="1">
      <c r="A39">
        <v>34</v>
      </c>
      <c r="B39" s="254" t="s">
        <v>1</v>
      </c>
      <c r="C39" s="255"/>
      <c r="D39" s="255"/>
      <c r="E39" s="256"/>
    </row>
    <row r="40" spans="1:5" ht="12.75">
      <c r="A40">
        <v>35</v>
      </c>
      <c r="B40" s="8"/>
      <c r="C40" s="285" t="s">
        <v>32</v>
      </c>
      <c r="D40" s="286"/>
      <c r="E40" s="287"/>
    </row>
    <row r="41" spans="1:5" ht="12.75">
      <c r="A41">
        <v>36</v>
      </c>
      <c r="B41" s="8"/>
      <c r="C41" s="263" t="s">
        <v>35</v>
      </c>
      <c r="D41" s="264"/>
      <c r="E41" s="265"/>
    </row>
    <row r="42" spans="1:5" ht="12.75">
      <c r="A42">
        <v>37</v>
      </c>
      <c r="B42" s="9"/>
      <c r="C42" s="7" t="s">
        <v>2</v>
      </c>
      <c r="D42" s="79">
        <v>0</v>
      </c>
      <c r="E42" s="82">
        <v>0</v>
      </c>
    </row>
    <row r="43" spans="1:5" ht="12.75">
      <c r="A43">
        <v>38</v>
      </c>
      <c r="B43" s="9"/>
      <c r="C43" s="4" t="s">
        <v>3</v>
      </c>
      <c r="D43" s="80">
        <v>8</v>
      </c>
      <c r="E43" s="81">
        <v>13</v>
      </c>
    </row>
    <row r="44" spans="1:5" ht="12.75">
      <c r="A44">
        <v>39</v>
      </c>
      <c r="B44" s="9"/>
      <c r="C44" s="4" t="s">
        <v>4</v>
      </c>
      <c r="D44" s="80">
        <v>100</v>
      </c>
      <c r="E44" s="81">
        <v>106</v>
      </c>
    </row>
    <row r="45" spans="1:5" ht="12.75">
      <c r="A45">
        <v>40</v>
      </c>
      <c r="B45" s="9"/>
      <c r="C45" s="4" t="s">
        <v>5</v>
      </c>
      <c r="D45" s="80">
        <v>1</v>
      </c>
      <c r="E45" s="81">
        <v>1</v>
      </c>
    </row>
    <row r="46" spans="1:5" ht="12.75">
      <c r="A46">
        <v>41</v>
      </c>
      <c r="B46" s="9"/>
      <c r="C46" s="4" t="s">
        <v>33</v>
      </c>
      <c r="D46" s="80">
        <v>512</v>
      </c>
      <c r="E46" s="81">
        <v>549</v>
      </c>
    </row>
    <row r="47" spans="1:5" ht="12.75">
      <c r="A47">
        <v>42</v>
      </c>
      <c r="B47" s="9"/>
      <c r="C47" s="4" t="s">
        <v>34</v>
      </c>
      <c r="D47" s="80">
        <v>17</v>
      </c>
      <c r="E47" s="81">
        <v>18</v>
      </c>
    </row>
    <row r="48" spans="1:5" ht="12.75">
      <c r="A48">
        <v>43</v>
      </c>
      <c r="B48" s="8"/>
      <c r="C48" s="263" t="s">
        <v>36</v>
      </c>
      <c r="D48" s="264"/>
      <c r="E48" s="265"/>
    </row>
    <row r="49" spans="1:5" ht="12.75">
      <c r="A49">
        <v>44</v>
      </c>
      <c r="B49" s="9"/>
      <c r="C49" s="7" t="s">
        <v>37</v>
      </c>
      <c r="D49" s="79">
        <v>168</v>
      </c>
      <c r="E49" s="82">
        <v>178</v>
      </c>
    </row>
    <row r="50" spans="1:5" ht="12.75">
      <c r="A50">
        <v>45</v>
      </c>
      <c r="B50" s="9"/>
      <c r="C50" s="4" t="s">
        <v>38</v>
      </c>
      <c r="D50" s="80">
        <v>464</v>
      </c>
      <c r="E50" s="81">
        <v>503</v>
      </c>
    </row>
    <row r="51" spans="1:5" ht="12.75">
      <c r="A51">
        <v>46</v>
      </c>
      <c r="B51" s="9"/>
      <c r="C51" s="4" t="s">
        <v>34</v>
      </c>
      <c r="D51" s="80">
        <v>6</v>
      </c>
      <c r="E51" s="81">
        <v>6</v>
      </c>
    </row>
    <row r="52" spans="1:5" ht="12.75">
      <c r="A52">
        <v>47</v>
      </c>
      <c r="B52" s="8"/>
      <c r="C52" s="263" t="s">
        <v>6</v>
      </c>
      <c r="D52" s="264"/>
      <c r="E52" s="265"/>
    </row>
    <row r="53" spans="1:5" ht="12.75">
      <c r="A53">
        <v>48</v>
      </c>
      <c r="B53" s="9"/>
      <c r="C53" s="7" t="s">
        <v>39</v>
      </c>
      <c r="D53" s="79">
        <v>335</v>
      </c>
      <c r="E53" s="82">
        <v>361</v>
      </c>
    </row>
    <row r="54" spans="1:5" ht="12.75">
      <c r="A54">
        <v>49</v>
      </c>
      <c r="B54" s="8"/>
      <c r="C54" s="4" t="s">
        <v>40</v>
      </c>
      <c r="D54" s="80">
        <v>303</v>
      </c>
      <c r="E54" s="81">
        <v>326</v>
      </c>
    </row>
    <row r="55" spans="1:5" ht="12.75">
      <c r="A55">
        <v>50</v>
      </c>
      <c r="B55" s="8"/>
      <c r="C55" s="4" t="s">
        <v>34</v>
      </c>
      <c r="D55" s="80">
        <v>0</v>
      </c>
      <c r="E55" s="81">
        <v>0</v>
      </c>
    </row>
    <row r="56" spans="1:5" ht="12.75">
      <c r="A56">
        <v>51</v>
      </c>
      <c r="B56" s="8"/>
      <c r="C56" s="266" t="s">
        <v>41</v>
      </c>
      <c r="D56" s="267"/>
      <c r="E56" s="268"/>
    </row>
    <row r="57" spans="1:5" ht="12.75">
      <c r="A57">
        <v>52</v>
      </c>
      <c r="B57" s="8"/>
      <c r="C57" s="263" t="s">
        <v>35</v>
      </c>
      <c r="D57" s="264"/>
      <c r="E57" s="265"/>
    </row>
    <row r="58" spans="1:5" ht="12.75">
      <c r="A58">
        <v>53</v>
      </c>
      <c r="B58" s="8"/>
      <c r="C58" s="7" t="s">
        <v>2</v>
      </c>
      <c r="D58" s="79">
        <v>0</v>
      </c>
      <c r="E58" s="82">
        <v>0</v>
      </c>
    </row>
    <row r="59" spans="1:5" ht="12.75">
      <c r="A59">
        <v>54</v>
      </c>
      <c r="B59" s="8"/>
      <c r="C59" s="4" t="s">
        <v>3</v>
      </c>
      <c r="D59" s="80">
        <v>2</v>
      </c>
      <c r="E59" s="81">
        <v>3</v>
      </c>
    </row>
    <row r="60" spans="1:5" ht="12.75">
      <c r="A60">
        <v>55</v>
      </c>
      <c r="B60" s="8"/>
      <c r="C60" s="4" t="s">
        <v>4</v>
      </c>
      <c r="D60" s="80">
        <v>8</v>
      </c>
      <c r="E60" s="81">
        <v>9</v>
      </c>
    </row>
    <row r="61" spans="1:5" ht="12.75">
      <c r="A61">
        <v>56</v>
      </c>
      <c r="B61" s="8"/>
      <c r="C61" s="4" t="s">
        <v>5</v>
      </c>
      <c r="D61" s="80">
        <v>1</v>
      </c>
      <c r="E61" s="81">
        <v>1</v>
      </c>
    </row>
    <row r="62" spans="1:5" ht="12.75">
      <c r="A62">
        <v>57</v>
      </c>
      <c r="B62" s="8"/>
      <c r="C62" s="4" t="s">
        <v>33</v>
      </c>
      <c r="D62" s="80">
        <v>109</v>
      </c>
      <c r="E62" s="81">
        <v>118</v>
      </c>
    </row>
    <row r="63" spans="1:5" ht="12.75">
      <c r="A63">
        <v>58</v>
      </c>
      <c r="B63" s="8"/>
      <c r="C63" s="4" t="s">
        <v>34</v>
      </c>
      <c r="D63" s="80">
        <v>4</v>
      </c>
      <c r="E63" s="81">
        <v>4</v>
      </c>
    </row>
    <row r="64" spans="1:5" ht="12.75">
      <c r="A64">
        <v>59</v>
      </c>
      <c r="B64" s="8"/>
      <c r="C64" s="263" t="s">
        <v>36</v>
      </c>
      <c r="D64" s="264"/>
      <c r="E64" s="265"/>
    </row>
    <row r="65" spans="1:5" ht="12.75">
      <c r="A65">
        <v>60</v>
      </c>
      <c r="B65" s="8"/>
      <c r="C65" s="7" t="s">
        <v>37</v>
      </c>
      <c r="D65" s="79">
        <v>42</v>
      </c>
      <c r="E65" s="82">
        <v>44</v>
      </c>
    </row>
    <row r="66" spans="1:5" ht="12.75">
      <c r="A66">
        <v>61</v>
      </c>
      <c r="B66" s="8"/>
      <c r="C66" s="4" t="s">
        <v>38</v>
      </c>
      <c r="D66" s="80">
        <v>82</v>
      </c>
      <c r="E66" s="81">
        <v>91</v>
      </c>
    </row>
    <row r="67" spans="1:5" ht="12.75">
      <c r="A67">
        <v>62</v>
      </c>
      <c r="B67" s="8"/>
      <c r="C67" s="4" t="s">
        <v>34</v>
      </c>
      <c r="D67" s="80">
        <v>0</v>
      </c>
      <c r="E67" s="81">
        <v>0</v>
      </c>
    </row>
    <row r="68" spans="1:5" ht="12.75">
      <c r="A68">
        <v>63</v>
      </c>
      <c r="B68" s="8"/>
      <c r="C68" s="263" t="s">
        <v>6</v>
      </c>
      <c r="D68" s="264"/>
      <c r="E68" s="265"/>
    </row>
    <row r="69" spans="1:5" ht="12.75">
      <c r="A69">
        <v>64</v>
      </c>
      <c r="B69" s="8"/>
      <c r="C69" s="7" t="s">
        <v>39</v>
      </c>
      <c r="D69" s="79">
        <v>31</v>
      </c>
      <c r="E69" s="82">
        <v>33</v>
      </c>
    </row>
    <row r="70" spans="1:5" ht="12.75">
      <c r="A70">
        <v>65</v>
      </c>
      <c r="B70" s="8"/>
      <c r="C70" s="4" t="s">
        <v>40</v>
      </c>
      <c r="D70" s="80">
        <v>93</v>
      </c>
      <c r="E70" s="81">
        <v>102</v>
      </c>
    </row>
    <row r="71" spans="1:5" ht="13.5" thickBot="1">
      <c r="A71">
        <v>66</v>
      </c>
      <c r="B71" s="8"/>
      <c r="C71" s="4" t="s">
        <v>34</v>
      </c>
      <c r="D71" s="80">
        <v>0</v>
      </c>
      <c r="E71" s="81">
        <v>0</v>
      </c>
    </row>
    <row r="72" spans="1:5" ht="13.5" thickBot="1">
      <c r="A72">
        <v>67</v>
      </c>
      <c r="B72" s="254" t="s">
        <v>341</v>
      </c>
      <c r="C72" s="261"/>
      <c r="D72" s="261"/>
      <c r="E72" s="262"/>
    </row>
    <row r="73" spans="1:5" ht="12.75">
      <c r="A73">
        <v>68</v>
      </c>
      <c r="B73" s="13"/>
      <c r="C73" s="39" t="s">
        <v>211</v>
      </c>
      <c r="D73" s="80">
        <v>114</v>
      </c>
      <c r="E73" s="81">
        <v>123</v>
      </c>
    </row>
    <row r="74" spans="1:5" ht="12.75">
      <c r="A74">
        <v>69</v>
      </c>
      <c r="B74" s="13"/>
      <c r="C74" s="39" t="s">
        <v>208</v>
      </c>
      <c r="D74" s="241">
        <v>206</v>
      </c>
      <c r="E74" s="242">
        <v>222</v>
      </c>
    </row>
    <row r="75" spans="1:5" ht="12.75">
      <c r="A75">
        <v>70</v>
      </c>
      <c r="B75" s="13"/>
      <c r="C75" s="39" t="s">
        <v>209</v>
      </c>
      <c r="D75" s="80">
        <v>158</v>
      </c>
      <c r="E75" s="81">
        <v>171</v>
      </c>
    </row>
    <row r="76" spans="1:5" ht="12.75">
      <c r="A76">
        <v>71</v>
      </c>
      <c r="B76" s="13"/>
      <c r="C76" s="39" t="s">
        <v>210</v>
      </c>
      <c r="D76" s="241">
        <v>93</v>
      </c>
      <c r="E76" s="242">
        <v>98</v>
      </c>
    </row>
    <row r="77" spans="1:5" ht="13.5" thickBot="1">
      <c r="A77">
        <v>72</v>
      </c>
      <c r="B77" s="13"/>
      <c r="C77" s="46" t="s">
        <v>212</v>
      </c>
      <c r="D77" s="80">
        <v>67</v>
      </c>
      <c r="E77" s="81">
        <v>73</v>
      </c>
    </row>
    <row r="78" spans="1:5" ht="13.5" thickBot="1">
      <c r="A78">
        <v>73</v>
      </c>
      <c r="B78" s="294" t="s">
        <v>202</v>
      </c>
      <c r="C78" s="295"/>
      <c r="D78" s="295"/>
      <c r="E78" s="296"/>
    </row>
    <row r="79" spans="1:5" ht="12.75">
      <c r="A79">
        <v>74</v>
      </c>
      <c r="B79" s="13"/>
      <c r="C79" s="46" t="s">
        <v>162</v>
      </c>
      <c r="D79" s="137" t="s">
        <v>91</v>
      </c>
      <c r="E79" s="82">
        <v>0</v>
      </c>
    </row>
    <row r="80" spans="1:5" ht="12.75">
      <c r="A80">
        <v>75</v>
      </c>
      <c r="B80" s="13"/>
      <c r="C80" s="46" t="s">
        <v>163</v>
      </c>
      <c r="D80" s="137" t="s">
        <v>91</v>
      </c>
      <c r="E80" s="78">
        <v>0</v>
      </c>
    </row>
    <row r="81" spans="1:5" ht="12.75">
      <c r="A81">
        <v>76</v>
      </c>
      <c r="B81" s="13"/>
      <c r="C81" s="46" t="s">
        <v>164</v>
      </c>
      <c r="D81" s="137" t="s">
        <v>91</v>
      </c>
      <c r="E81" s="82">
        <v>0</v>
      </c>
    </row>
    <row r="82" spans="1:5" ht="12.75">
      <c r="A82">
        <v>77</v>
      </c>
      <c r="B82" s="13"/>
      <c r="C82" s="46" t="s">
        <v>165</v>
      </c>
      <c r="D82" s="137" t="s">
        <v>91</v>
      </c>
      <c r="E82" s="78">
        <v>0</v>
      </c>
    </row>
    <row r="83" spans="1:5" ht="12.75">
      <c r="A83">
        <v>78</v>
      </c>
      <c r="B83" s="47"/>
      <c r="C83" s="18" t="s">
        <v>186</v>
      </c>
      <c r="D83" s="137" t="s">
        <v>91</v>
      </c>
      <c r="E83" s="243">
        <v>0</v>
      </c>
    </row>
    <row r="84" spans="1:5" ht="12.75">
      <c r="A84">
        <v>79</v>
      </c>
      <c r="B84" s="47"/>
      <c r="C84" s="18" t="s">
        <v>187</v>
      </c>
      <c r="D84" s="137" t="s">
        <v>91</v>
      </c>
      <c r="E84" s="78">
        <v>0</v>
      </c>
    </row>
    <row r="85" spans="1:5" ht="12.75">
      <c r="A85">
        <v>80</v>
      </c>
      <c r="B85" s="154"/>
      <c r="C85" s="145" t="s">
        <v>166</v>
      </c>
      <c r="D85" s="137" t="s">
        <v>91</v>
      </c>
      <c r="E85" s="243">
        <v>0</v>
      </c>
    </row>
    <row r="86" spans="1:5" ht="13.5" thickBot="1">
      <c r="A86">
        <v>81</v>
      </c>
      <c r="B86" s="155"/>
      <c r="C86" s="48" t="s">
        <v>167</v>
      </c>
      <c r="D86" s="137" t="s">
        <v>91</v>
      </c>
      <c r="E86" s="78">
        <v>0</v>
      </c>
    </row>
  </sheetData>
  <sheetProtection/>
  <mergeCells count="27">
    <mergeCell ref="C10:E10"/>
    <mergeCell ref="C7:E7"/>
    <mergeCell ref="C13:E13"/>
    <mergeCell ref="C16:E16"/>
    <mergeCell ref="B19:E19"/>
    <mergeCell ref="B1:E1"/>
    <mergeCell ref="B2:E2"/>
    <mergeCell ref="B3:E3"/>
    <mergeCell ref="D4:D5"/>
    <mergeCell ref="E4:E5"/>
    <mergeCell ref="B6:E6"/>
    <mergeCell ref="B39:E39"/>
    <mergeCell ref="C40:E40"/>
    <mergeCell ref="C41:E41"/>
    <mergeCell ref="C48:E48"/>
    <mergeCell ref="B20:E20"/>
    <mergeCell ref="B24:E24"/>
    <mergeCell ref="B26:E26"/>
    <mergeCell ref="B27:E27"/>
    <mergeCell ref="B32:E32"/>
    <mergeCell ref="C68:E68"/>
    <mergeCell ref="B72:E72"/>
    <mergeCell ref="B78:E78"/>
    <mergeCell ref="C52:E52"/>
    <mergeCell ref="C56:E56"/>
    <mergeCell ref="C57:E57"/>
    <mergeCell ref="C64:E64"/>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39" max="4" man="1"/>
  </rowBreaks>
</worksheet>
</file>

<file path=xl/worksheets/sheet9.xml><?xml version="1.0" encoding="utf-8"?>
<worksheet xmlns="http://schemas.openxmlformats.org/spreadsheetml/2006/main" xmlns:r="http://schemas.openxmlformats.org/officeDocument/2006/relationships">
  <sheetPr>
    <pageSetUpPr fitToPage="1"/>
  </sheetPr>
  <dimension ref="B1:D197"/>
  <sheetViews>
    <sheetView zoomScalePageLayoutView="0" workbookViewId="0" topLeftCell="A67">
      <selection activeCell="D81" sqref="D81"/>
    </sheetView>
  </sheetViews>
  <sheetFormatPr defaultColWidth="9.140625" defaultRowHeight="12.75"/>
  <cols>
    <col min="1" max="1" width="3.57421875" style="156" customWidth="1"/>
    <col min="2" max="2" width="13.28125" style="156" customWidth="1"/>
    <col min="3" max="3" width="55.28125" style="156" customWidth="1"/>
    <col min="4" max="4" width="80.140625" style="156" customWidth="1"/>
    <col min="5" max="16384" width="9.140625" style="156" customWidth="1"/>
  </cols>
  <sheetData>
    <row r="1" spans="2:4" ht="21" thickBot="1">
      <c r="B1" s="400" t="s">
        <v>219</v>
      </c>
      <c r="C1" s="401"/>
      <c r="D1" s="402"/>
    </row>
    <row r="2" spans="2:4" ht="15.75">
      <c r="B2" s="403" t="s">
        <v>220</v>
      </c>
      <c r="C2" s="404"/>
      <c r="D2" s="405"/>
    </row>
    <row r="3" spans="2:4" ht="13.5" thickBot="1">
      <c r="B3" s="391" t="s">
        <v>221</v>
      </c>
      <c r="C3" s="392"/>
      <c r="D3" s="393"/>
    </row>
    <row r="4" spans="2:4" ht="13.5" thickBot="1">
      <c r="B4" s="382" t="s">
        <v>172</v>
      </c>
      <c r="C4" s="398"/>
      <c r="D4" s="399"/>
    </row>
    <row r="5" spans="2:4" ht="51">
      <c r="B5" s="157"/>
      <c r="C5" s="158" t="s">
        <v>173</v>
      </c>
      <c r="D5" s="167" t="s">
        <v>310</v>
      </c>
    </row>
    <row r="6" spans="2:4" ht="27.75" customHeight="1">
      <c r="B6" s="157"/>
      <c r="C6" s="158" t="s">
        <v>174</v>
      </c>
      <c r="D6" s="159" t="s">
        <v>311</v>
      </c>
    </row>
    <row r="7" spans="2:4" ht="40.5" customHeight="1">
      <c r="B7" s="157"/>
      <c r="C7" s="158" t="s">
        <v>175</v>
      </c>
      <c r="D7" s="159" t="s">
        <v>222</v>
      </c>
    </row>
    <row r="8" spans="2:4" ht="40.5" customHeight="1">
      <c r="B8" s="157"/>
      <c r="C8" s="158" t="s">
        <v>176</v>
      </c>
      <c r="D8" s="167" t="s">
        <v>312</v>
      </c>
    </row>
    <row r="9" spans="2:4" ht="40.5" customHeight="1" thickBot="1">
      <c r="B9" s="157"/>
      <c r="C9" s="160" t="s">
        <v>223</v>
      </c>
      <c r="D9" s="167" t="s">
        <v>313</v>
      </c>
    </row>
    <row r="10" spans="2:4" ht="13.5" thickBot="1">
      <c r="B10" s="344" t="s">
        <v>224</v>
      </c>
      <c r="C10" s="345"/>
      <c r="D10" s="345"/>
    </row>
    <row r="11" spans="2:4" ht="12.75">
      <c r="B11" s="157"/>
      <c r="C11" s="161" t="s">
        <v>193</v>
      </c>
      <c r="D11" s="219" t="s">
        <v>314</v>
      </c>
    </row>
    <row r="12" spans="2:4" ht="13.5" thickBot="1">
      <c r="B12" s="157"/>
      <c r="C12" s="162" t="s">
        <v>195</v>
      </c>
      <c r="D12" s="163" t="s">
        <v>225</v>
      </c>
    </row>
    <row r="13" spans="2:4" ht="13.5" thickBot="1">
      <c r="B13" s="382" t="s">
        <v>226</v>
      </c>
      <c r="C13" s="398"/>
      <c r="D13" s="399"/>
    </row>
    <row r="14" spans="2:4" ht="13.5" thickBot="1">
      <c r="B14" s="157"/>
      <c r="C14" s="158" t="s">
        <v>227</v>
      </c>
      <c r="D14" s="159" t="s">
        <v>228</v>
      </c>
    </row>
    <row r="15" spans="2:4" ht="13.5" thickBot="1">
      <c r="B15" s="382" t="s">
        <v>17</v>
      </c>
      <c r="C15" s="398"/>
      <c r="D15" s="399"/>
    </row>
    <row r="16" spans="2:4" ht="13.5" thickBot="1">
      <c r="B16" s="157"/>
      <c r="C16" s="158" t="s">
        <v>227</v>
      </c>
      <c r="D16" s="159" t="s">
        <v>229</v>
      </c>
    </row>
    <row r="17" spans="2:4" ht="13.5" thickBot="1">
      <c r="B17" s="382" t="s">
        <v>230</v>
      </c>
      <c r="C17" s="398"/>
      <c r="D17" s="399"/>
    </row>
    <row r="18" spans="2:4" ht="13.5" thickBot="1">
      <c r="B18" s="157"/>
      <c r="C18" s="164" t="s">
        <v>227</v>
      </c>
      <c r="D18" s="159" t="s">
        <v>231</v>
      </c>
    </row>
    <row r="19" spans="2:4" ht="12.75">
      <c r="B19" s="385" t="s">
        <v>1</v>
      </c>
      <c r="C19" s="386"/>
      <c r="D19" s="387"/>
    </row>
    <row r="20" spans="2:4" ht="12.75">
      <c r="B20" s="157"/>
      <c r="C20" s="396" t="s">
        <v>32</v>
      </c>
      <c r="D20" s="397"/>
    </row>
    <row r="21" spans="2:4" ht="12.75">
      <c r="B21" s="157"/>
      <c r="C21" s="394" t="s">
        <v>35</v>
      </c>
      <c r="D21" s="395"/>
    </row>
    <row r="22" spans="2:4" ht="12.75">
      <c r="B22" s="165"/>
      <c r="C22" s="164" t="s">
        <v>227</v>
      </c>
      <c r="D22" s="166" t="s">
        <v>232</v>
      </c>
    </row>
    <row r="23" spans="2:4" ht="12.75">
      <c r="B23" s="157"/>
      <c r="C23" s="394" t="s">
        <v>36</v>
      </c>
      <c r="D23" s="395"/>
    </row>
    <row r="24" spans="2:4" ht="12.75">
      <c r="B24" s="165"/>
      <c r="C24" s="164" t="s">
        <v>227</v>
      </c>
      <c r="D24" s="166" t="s">
        <v>232</v>
      </c>
    </row>
    <row r="25" spans="2:4" ht="12.75">
      <c r="B25" s="157"/>
      <c r="C25" s="394" t="s">
        <v>6</v>
      </c>
      <c r="D25" s="395"/>
    </row>
    <row r="26" spans="2:4" ht="12.75">
      <c r="B26" s="165"/>
      <c r="C26" s="164" t="s">
        <v>227</v>
      </c>
      <c r="D26" s="166" t="s">
        <v>232</v>
      </c>
    </row>
    <row r="27" spans="2:4" ht="12.75">
      <c r="B27" s="157"/>
      <c r="C27" s="396" t="s">
        <v>41</v>
      </c>
      <c r="D27" s="397"/>
    </row>
    <row r="28" spans="2:4" ht="12.75">
      <c r="B28" s="157"/>
      <c r="C28" s="394" t="s">
        <v>35</v>
      </c>
      <c r="D28" s="395"/>
    </row>
    <row r="29" spans="2:4" ht="12.75">
      <c r="B29" s="157"/>
      <c r="C29" s="164" t="s">
        <v>227</v>
      </c>
      <c r="D29" s="166" t="s">
        <v>232</v>
      </c>
    </row>
    <row r="30" spans="2:4" ht="12.75">
      <c r="B30" s="157"/>
      <c r="C30" s="394" t="s">
        <v>36</v>
      </c>
      <c r="D30" s="395"/>
    </row>
    <row r="31" spans="2:4" ht="12.75">
      <c r="B31" s="157"/>
      <c r="C31" s="164" t="s">
        <v>227</v>
      </c>
      <c r="D31" s="166" t="s">
        <v>232</v>
      </c>
    </row>
    <row r="32" spans="2:4" ht="12.75">
      <c r="B32" s="157"/>
      <c r="C32" s="394" t="s">
        <v>6</v>
      </c>
      <c r="D32" s="395"/>
    </row>
    <row r="33" spans="2:4" ht="13.5" thickBot="1">
      <c r="B33" s="157"/>
      <c r="C33" s="164" t="s">
        <v>227</v>
      </c>
      <c r="D33" s="166" t="s">
        <v>232</v>
      </c>
    </row>
    <row r="34" spans="2:4" ht="13.5" thickBot="1">
      <c r="B34" s="382" t="s">
        <v>7</v>
      </c>
      <c r="C34" s="383"/>
      <c r="D34" s="384"/>
    </row>
    <row r="35" spans="2:4" ht="13.5" thickBot="1">
      <c r="B35" s="157"/>
      <c r="C35" s="164" t="s">
        <v>227</v>
      </c>
      <c r="D35" s="166" t="s">
        <v>232</v>
      </c>
    </row>
    <row r="36" spans="2:4" ht="13.5" thickBot="1">
      <c r="B36" s="382" t="s">
        <v>13</v>
      </c>
      <c r="C36" s="383"/>
      <c r="D36" s="384"/>
    </row>
    <row r="37" spans="2:4" ht="26.25" thickBot="1">
      <c r="B37" s="157"/>
      <c r="C37" s="158" t="s">
        <v>227</v>
      </c>
      <c r="D37" s="167" t="s">
        <v>233</v>
      </c>
    </row>
    <row r="38" spans="2:4" ht="13.5" thickBot="1">
      <c r="B38" s="382" t="s">
        <v>61</v>
      </c>
      <c r="C38" s="383"/>
      <c r="D38" s="384"/>
    </row>
    <row r="39" spans="2:4" ht="40.5" customHeight="1" thickBot="1">
      <c r="B39" s="157"/>
      <c r="C39" s="158" t="s">
        <v>227</v>
      </c>
      <c r="D39" s="159" t="s">
        <v>234</v>
      </c>
    </row>
    <row r="40" spans="2:4" ht="13.5" thickBot="1">
      <c r="B40" s="382" t="s">
        <v>14</v>
      </c>
      <c r="C40" s="383"/>
      <c r="D40" s="384"/>
    </row>
    <row r="41" spans="2:4" ht="13.5" thickBot="1">
      <c r="B41" s="157"/>
      <c r="C41" s="164" t="s">
        <v>227</v>
      </c>
      <c r="D41" s="166" t="s">
        <v>235</v>
      </c>
    </row>
    <row r="42" spans="2:4" ht="12.75">
      <c r="B42" s="385" t="s">
        <v>177</v>
      </c>
      <c r="C42" s="386"/>
      <c r="D42" s="387"/>
    </row>
    <row r="43" spans="2:4" ht="13.5" thickBot="1">
      <c r="B43" s="168"/>
      <c r="C43" s="169" t="s">
        <v>227</v>
      </c>
      <c r="D43" s="170" t="s">
        <v>236</v>
      </c>
    </row>
    <row r="44" spans="2:4" ht="15.75">
      <c r="B44" s="388" t="s">
        <v>237</v>
      </c>
      <c r="C44" s="389"/>
      <c r="D44" s="390"/>
    </row>
    <row r="45" spans="2:4" ht="13.5" thickBot="1">
      <c r="B45" s="391" t="s">
        <v>221</v>
      </c>
      <c r="C45" s="392"/>
      <c r="D45" s="393"/>
    </row>
    <row r="46" spans="2:4" ht="13.5" thickBot="1">
      <c r="B46" s="375" t="s">
        <v>58</v>
      </c>
      <c r="C46" s="376"/>
      <c r="D46" s="377"/>
    </row>
    <row r="47" spans="2:4" ht="12.75">
      <c r="B47" s="171"/>
      <c r="C47" s="378" t="s">
        <v>24</v>
      </c>
      <c r="D47" s="379"/>
    </row>
    <row r="48" spans="2:4" ht="12.75">
      <c r="B48" s="172"/>
      <c r="C48" s="173" t="s">
        <v>188</v>
      </c>
      <c r="D48" s="174" t="s">
        <v>238</v>
      </c>
    </row>
    <row r="49" spans="2:4" ht="26.25" customHeight="1">
      <c r="B49" s="172"/>
      <c r="C49" s="173" t="s">
        <v>183</v>
      </c>
      <c r="D49" s="174" t="s">
        <v>239</v>
      </c>
    </row>
    <row r="50" spans="2:4" ht="12.75">
      <c r="B50" s="172"/>
      <c r="C50" s="380" t="s">
        <v>25</v>
      </c>
      <c r="D50" s="381"/>
    </row>
    <row r="51" spans="2:4" ht="38.25">
      <c r="B51" s="172"/>
      <c r="C51" s="173" t="s">
        <v>189</v>
      </c>
      <c r="D51" s="174" t="s">
        <v>315</v>
      </c>
    </row>
    <row r="52" spans="2:4" ht="26.25" customHeight="1">
      <c r="B52" s="172"/>
      <c r="C52" s="173" t="s">
        <v>183</v>
      </c>
      <c r="D52" s="174" t="s">
        <v>240</v>
      </c>
    </row>
    <row r="53" spans="2:4" ht="12.75">
      <c r="B53" s="172"/>
      <c r="C53" s="380" t="s">
        <v>178</v>
      </c>
      <c r="D53" s="381"/>
    </row>
    <row r="54" spans="2:4" ht="38.25">
      <c r="B54" s="172"/>
      <c r="C54" s="173" t="s">
        <v>190</v>
      </c>
      <c r="D54" s="175" t="s">
        <v>241</v>
      </c>
    </row>
    <row r="55" spans="2:4" ht="26.25" customHeight="1">
      <c r="B55" s="172"/>
      <c r="C55" s="173" t="s">
        <v>183</v>
      </c>
      <c r="D55" s="174" t="s">
        <v>242</v>
      </c>
    </row>
    <row r="56" spans="2:4" ht="12.75">
      <c r="B56" s="172"/>
      <c r="C56" s="380" t="s">
        <v>184</v>
      </c>
      <c r="D56" s="381"/>
    </row>
    <row r="57" spans="2:4" ht="38.25">
      <c r="B57" s="172"/>
      <c r="C57" s="173" t="s">
        <v>191</v>
      </c>
      <c r="D57" s="175" t="s">
        <v>243</v>
      </c>
    </row>
    <row r="58" spans="2:4" ht="38.25">
      <c r="B58" s="172"/>
      <c r="C58" s="173" t="s">
        <v>183</v>
      </c>
      <c r="D58" s="175" t="s">
        <v>244</v>
      </c>
    </row>
    <row r="59" spans="2:4" ht="13.5" customHeight="1">
      <c r="B59" s="172"/>
      <c r="C59" s="380" t="s">
        <v>245</v>
      </c>
      <c r="D59" s="381"/>
    </row>
    <row r="60" spans="2:4" ht="26.25" customHeight="1">
      <c r="B60" s="172"/>
      <c r="C60" s="176" t="s">
        <v>192</v>
      </c>
      <c r="D60" s="177" t="s">
        <v>246</v>
      </c>
    </row>
    <row r="61" spans="2:4" ht="26.25" customHeight="1" thickBot="1">
      <c r="B61" s="172"/>
      <c r="C61" s="178" t="s">
        <v>90</v>
      </c>
      <c r="D61" s="177" t="s">
        <v>316</v>
      </c>
    </row>
    <row r="62" spans="2:4" ht="13.5" customHeight="1" thickBot="1">
      <c r="B62" s="363" t="s">
        <v>247</v>
      </c>
      <c r="C62" s="364"/>
      <c r="D62" s="365"/>
    </row>
    <row r="63" spans="2:4" ht="13.5" customHeight="1" thickBot="1">
      <c r="B63" s="368" t="s">
        <v>52</v>
      </c>
      <c r="C63" s="369"/>
      <c r="D63" s="370"/>
    </row>
    <row r="64" spans="2:4" ht="30" customHeight="1">
      <c r="B64" s="172"/>
      <c r="C64" s="179" t="s">
        <v>71</v>
      </c>
      <c r="D64" s="167" t="s">
        <v>248</v>
      </c>
    </row>
    <row r="65" spans="2:4" ht="26.25" customHeight="1">
      <c r="B65" s="172"/>
      <c r="C65" s="180" t="s">
        <v>72</v>
      </c>
      <c r="D65" s="181" t="s">
        <v>249</v>
      </c>
    </row>
    <row r="66" spans="2:4" ht="38.25">
      <c r="B66" s="172"/>
      <c r="C66" s="180" t="s">
        <v>73</v>
      </c>
      <c r="D66" s="167" t="s">
        <v>250</v>
      </c>
    </row>
    <row r="67" spans="2:4" ht="25.5">
      <c r="B67" s="172"/>
      <c r="C67" s="180" t="s">
        <v>251</v>
      </c>
      <c r="D67" s="181" t="s">
        <v>252</v>
      </c>
    </row>
    <row r="68" spans="2:4" ht="12.75">
      <c r="B68" s="172"/>
      <c r="C68" s="180" t="s">
        <v>62</v>
      </c>
      <c r="D68" s="181" t="s">
        <v>253</v>
      </c>
    </row>
    <row r="69" spans="2:4" ht="12.75">
      <c r="B69" s="172"/>
      <c r="C69" s="180" t="s">
        <v>63</v>
      </c>
      <c r="D69" s="181" t="s">
        <v>254</v>
      </c>
    </row>
    <row r="70" spans="2:4" ht="12.75">
      <c r="B70" s="172"/>
      <c r="C70" s="180" t="s">
        <v>255</v>
      </c>
      <c r="D70" s="181" t="s">
        <v>256</v>
      </c>
    </row>
    <row r="71" spans="2:4" ht="12.75">
      <c r="B71" s="172"/>
      <c r="C71" s="180" t="s">
        <v>257</v>
      </c>
      <c r="D71" s="181" t="s">
        <v>258</v>
      </c>
    </row>
    <row r="72" spans="2:4" s="185" customFormat="1" ht="40.5" customHeight="1">
      <c r="B72" s="182"/>
      <c r="C72" s="183" t="s">
        <v>201</v>
      </c>
      <c r="D72" s="184" t="s">
        <v>259</v>
      </c>
    </row>
    <row r="73" spans="2:4" ht="38.25">
      <c r="B73" s="172"/>
      <c r="C73" s="178" t="s">
        <v>75</v>
      </c>
      <c r="D73" s="186" t="s">
        <v>260</v>
      </c>
    </row>
    <row r="74" spans="2:4" ht="13.5" thickBot="1">
      <c r="B74" s="172"/>
      <c r="C74" s="178" t="s">
        <v>0</v>
      </c>
      <c r="D74" s="186" t="s">
        <v>261</v>
      </c>
    </row>
    <row r="75" spans="2:4" ht="13.5" customHeight="1" thickBot="1">
      <c r="B75" s="368" t="s">
        <v>57</v>
      </c>
      <c r="C75" s="369"/>
      <c r="D75" s="370"/>
    </row>
    <row r="76" spans="2:4" ht="26.25" customHeight="1">
      <c r="B76" s="187"/>
      <c r="C76" s="188" t="s">
        <v>262</v>
      </c>
      <c r="D76" s="189" t="s">
        <v>263</v>
      </c>
    </row>
    <row r="77" spans="2:4" ht="38.25">
      <c r="B77" s="187"/>
      <c r="C77" s="188" t="s">
        <v>53</v>
      </c>
      <c r="D77" s="189" t="s">
        <v>264</v>
      </c>
    </row>
    <row r="78" spans="2:4" ht="25.5">
      <c r="B78" s="190"/>
      <c r="C78" s="191" t="s">
        <v>64</v>
      </c>
      <c r="D78" s="189" t="s">
        <v>265</v>
      </c>
    </row>
    <row r="79" spans="2:4" ht="13.5" thickBot="1">
      <c r="B79" s="172"/>
      <c r="C79" s="180" t="s">
        <v>82</v>
      </c>
      <c r="D79" s="181" t="s">
        <v>266</v>
      </c>
    </row>
    <row r="80" spans="2:4" ht="13.5" customHeight="1" thickBot="1">
      <c r="B80" s="368" t="s">
        <v>56</v>
      </c>
      <c r="C80" s="369"/>
      <c r="D80" s="370"/>
    </row>
    <row r="81" spans="2:4" s="185" customFormat="1" ht="48" customHeight="1">
      <c r="B81" s="182"/>
      <c r="C81" s="192" t="s">
        <v>76</v>
      </c>
      <c r="D81" s="193" t="s">
        <v>347</v>
      </c>
    </row>
    <row r="82" spans="2:4" ht="12.75">
      <c r="B82" s="172"/>
      <c r="C82" s="350" t="s">
        <v>15</v>
      </c>
      <c r="D82" s="351"/>
    </row>
    <row r="83" spans="2:4" ht="12.75">
      <c r="B83" s="172"/>
      <c r="C83" s="194" t="s">
        <v>21</v>
      </c>
      <c r="D83" s="181" t="s">
        <v>267</v>
      </c>
    </row>
    <row r="84" spans="2:4" ht="12.75">
      <c r="B84" s="172"/>
      <c r="C84" s="194" t="s">
        <v>20</v>
      </c>
      <c r="D84" s="181" t="s">
        <v>268</v>
      </c>
    </row>
    <row r="85" spans="2:4" ht="12.75">
      <c r="B85" s="172"/>
      <c r="C85" s="350" t="s">
        <v>50</v>
      </c>
      <c r="D85" s="351"/>
    </row>
    <row r="86" spans="2:4" ht="26.25" customHeight="1">
      <c r="B86" s="172"/>
      <c r="C86" s="194" t="s">
        <v>21</v>
      </c>
      <c r="D86" s="181" t="s">
        <v>269</v>
      </c>
    </row>
    <row r="87" spans="2:4" ht="26.25" customHeight="1">
      <c r="B87" s="172"/>
      <c r="C87" s="195" t="s">
        <v>20</v>
      </c>
      <c r="D87" s="186" t="s">
        <v>270</v>
      </c>
    </row>
    <row r="88" spans="2:4" ht="12.75">
      <c r="B88" s="172"/>
      <c r="C88" s="350" t="s">
        <v>23</v>
      </c>
      <c r="D88" s="351"/>
    </row>
    <row r="89" spans="2:4" ht="26.25" customHeight="1">
      <c r="B89" s="172"/>
      <c r="C89" s="194" t="s">
        <v>21</v>
      </c>
      <c r="D89" s="181" t="s">
        <v>271</v>
      </c>
    </row>
    <row r="90" spans="2:4" ht="26.25" customHeight="1">
      <c r="B90" s="172"/>
      <c r="C90" s="195" t="s">
        <v>20</v>
      </c>
      <c r="D90" s="186" t="s">
        <v>272</v>
      </c>
    </row>
    <row r="91" spans="2:4" ht="12.75">
      <c r="B91" s="172"/>
      <c r="C91" s="350" t="s">
        <v>51</v>
      </c>
      <c r="D91" s="351"/>
    </row>
    <row r="92" spans="2:4" ht="13.5" customHeight="1">
      <c r="B92" s="172"/>
      <c r="C92" s="194" t="s">
        <v>21</v>
      </c>
      <c r="D92" s="181" t="s">
        <v>273</v>
      </c>
    </row>
    <row r="93" spans="2:4" ht="13.5" thickBot="1">
      <c r="B93" s="172"/>
      <c r="C93" s="195" t="s">
        <v>20</v>
      </c>
      <c r="D93" s="186" t="s">
        <v>274</v>
      </c>
    </row>
    <row r="94" spans="2:4" ht="13.5" customHeight="1" thickBot="1">
      <c r="B94" s="368" t="s">
        <v>49</v>
      </c>
      <c r="C94" s="369"/>
      <c r="D94" s="370"/>
    </row>
    <row r="95" spans="2:4" ht="26.25" thickBot="1">
      <c r="B95" s="196"/>
      <c r="C95" s="180" t="s">
        <v>275</v>
      </c>
      <c r="D95" s="181" t="s">
        <v>276</v>
      </c>
    </row>
    <row r="96" spans="2:4" ht="13.5" customHeight="1" thickBot="1">
      <c r="B96" s="363" t="s">
        <v>59</v>
      </c>
      <c r="C96" s="364"/>
      <c r="D96" s="365"/>
    </row>
    <row r="97" spans="2:4" ht="12.75">
      <c r="B97" s="172"/>
      <c r="C97" s="371" t="s">
        <v>18</v>
      </c>
      <c r="D97" s="372"/>
    </row>
    <row r="98" spans="2:4" s="185" customFormat="1" ht="26.25" customHeight="1">
      <c r="B98" s="182"/>
      <c r="C98" s="197" t="s">
        <v>21</v>
      </c>
      <c r="D98" s="198" t="s">
        <v>277</v>
      </c>
    </row>
    <row r="99" spans="2:4" ht="26.25" customHeight="1">
      <c r="B99" s="172"/>
      <c r="C99" s="194" t="s">
        <v>20</v>
      </c>
      <c r="D99" s="181" t="s">
        <v>278</v>
      </c>
    </row>
    <row r="100" spans="2:4" ht="12.75">
      <c r="B100" s="172"/>
      <c r="C100" s="373" t="s">
        <v>179</v>
      </c>
      <c r="D100" s="374"/>
    </row>
    <row r="101" spans="2:4" s="202" customFormat="1" ht="26.25" customHeight="1">
      <c r="B101" s="199"/>
      <c r="C101" s="200" t="s">
        <v>21</v>
      </c>
      <c r="D101" s="201" t="s">
        <v>279</v>
      </c>
    </row>
    <row r="102" spans="2:4" ht="26.25" customHeight="1">
      <c r="B102" s="172"/>
      <c r="C102" s="194" t="s">
        <v>20</v>
      </c>
      <c r="D102" s="181" t="s">
        <v>280</v>
      </c>
    </row>
    <row r="103" spans="2:4" ht="12.75">
      <c r="B103" s="172"/>
      <c r="C103" s="350" t="s">
        <v>281</v>
      </c>
      <c r="D103" s="351"/>
    </row>
    <row r="104" spans="2:4" s="185" customFormat="1" ht="26.25" customHeight="1">
      <c r="B104" s="182"/>
      <c r="C104" s="197" t="s">
        <v>21</v>
      </c>
      <c r="D104" s="198" t="s">
        <v>282</v>
      </c>
    </row>
    <row r="105" spans="2:4" ht="25.5">
      <c r="B105" s="172"/>
      <c r="C105" s="195" t="s">
        <v>20</v>
      </c>
      <c r="D105" s="186" t="s">
        <v>283</v>
      </c>
    </row>
    <row r="106" spans="2:4" ht="12.75">
      <c r="B106" s="172"/>
      <c r="C106" s="350" t="s">
        <v>19</v>
      </c>
      <c r="D106" s="351"/>
    </row>
    <row r="107" spans="2:4" s="185" customFormat="1" ht="26.25" customHeight="1">
      <c r="B107" s="182"/>
      <c r="C107" s="197" t="s">
        <v>21</v>
      </c>
      <c r="D107" s="198" t="s">
        <v>284</v>
      </c>
    </row>
    <row r="108" spans="2:4" ht="26.25" thickBot="1">
      <c r="B108" s="203"/>
      <c r="C108" s="195" t="s">
        <v>20</v>
      </c>
      <c r="D108" s="195" t="s">
        <v>285</v>
      </c>
    </row>
    <row r="109" spans="2:4" ht="13.5" customHeight="1" thickBot="1">
      <c r="B109" s="363" t="s">
        <v>60</v>
      </c>
      <c r="C109" s="364"/>
      <c r="D109" s="365"/>
    </row>
    <row r="110" spans="2:4" ht="12.75">
      <c r="B110" s="172"/>
      <c r="C110" s="366" t="s">
        <v>180</v>
      </c>
      <c r="D110" s="367"/>
    </row>
    <row r="111" spans="2:4" s="185" customFormat="1" ht="26.25" customHeight="1">
      <c r="B111" s="204"/>
      <c r="C111" s="192" t="s">
        <v>27</v>
      </c>
      <c r="D111" s="198" t="s">
        <v>286</v>
      </c>
    </row>
    <row r="112" spans="2:4" ht="38.25" customHeight="1">
      <c r="B112" s="205"/>
      <c r="C112" s="206" t="s">
        <v>20</v>
      </c>
      <c r="D112" s="181" t="s">
        <v>287</v>
      </c>
    </row>
    <row r="113" spans="2:4" ht="12.75">
      <c r="B113" s="205"/>
      <c r="C113" s="350" t="s">
        <v>54</v>
      </c>
      <c r="D113" s="351"/>
    </row>
    <row r="114" spans="2:4" s="185" customFormat="1" ht="26.25" customHeight="1">
      <c r="B114" s="204"/>
      <c r="C114" s="192" t="s">
        <v>21</v>
      </c>
      <c r="D114" s="193" t="s">
        <v>288</v>
      </c>
    </row>
    <row r="115" spans="2:4" ht="25.5">
      <c r="B115" s="205"/>
      <c r="C115" s="206" t="s">
        <v>20</v>
      </c>
      <c r="D115" s="189" t="s">
        <v>289</v>
      </c>
    </row>
    <row r="116" spans="2:4" ht="12.75">
      <c r="B116" s="205"/>
      <c r="C116" s="350" t="s">
        <v>65</v>
      </c>
      <c r="D116" s="351"/>
    </row>
    <row r="117" spans="2:4" s="185" customFormat="1" ht="26.25" customHeight="1">
      <c r="B117" s="204"/>
      <c r="C117" s="192" t="s">
        <v>21</v>
      </c>
      <c r="D117" s="198" t="s">
        <v>290</v>
      </c>
    </row>
    <row r="118" spans="2:4" ht="29.25" customHeight="1">
      <c r="B118" s="205"/>
      <c r="C118" s="206" t="s">
        <v>20</v>
      </c>
      <c r="D118" s="181" t="s">
        <v>291</v>
      </c>
    </row>
    <row r="119" spans="2:4" ht="12.75">
      <c r="B119" s="205"/>
      <c r="C119" s="350" t="s">
        <v>19</v>
      </c>
      <c r="D119" s="351"/>
    </row>
    <row r="120" spans="2:4" s="185" customFormat="1" ht="26.25" customHeight="1">
      <c r="B120" s="204"/>
      <c r="C120" s="197" t="s">
        <v>21</v>
      </c>
      <c r="D120" s="198" t="s">
        <v>292</v>
      </c>
    </row>
    <row r="121" spans="2:4" ht="38.25" customHeight="1">
      <c r="B121" s="205"/>
      <c r="C121" s="195" t="s">
        <v>20</v>
      </c>
      <c r="D121" s="186" t="s">
        <v>293</v>
      </c>
    </row>
    <row r="122" spans="2:4" ht="12.75">
      <c r="B122" s="205"/>
      <c r="C122" s="350" t="s">
        <v>281</v>
      </c>
      <c r="D122" s="351"/>
    </row>
    <row r="123" spans="2:4" s="185" customFormat="1" ht="26.25" customHeight="1">
      <c r="B123" s="204"/>
      <c r="C123" s="197" t="s">
        <v>21</v>
      </c>
      <c r="D123" s="198" t="s">
        <v>294</v>
      </c>
    </row>
    <row r="124" spans="2:4" ht="30" customHeight="1">
      <c r="B124" s="205"/>
      <c r="C124" s="195" t="s">
        <v>20</v>
      </c>
      <c r="D124" s="186" t="s">
        <v>283</v>
      </c>
    </row>
    <row r="125" spans="2:4" ht="12.75">
      <c r="B125" s="205"/>
      <c r="C125" s="350" t="s">
        <v>185</v>
      </c>
      <c r="D125" s="351"/>
    </row>
    <row r="126" spans="2:4" s="185" customFormat="1" ht="26.25" customHeight="1">
      <c r="B126" s="204"/>
      <c r="C126" s="197" t="s">
        <v>21</v>
      </c>
      <c r="D126" s="198" t="s">
        <v>295</v>
      </c>
    </row>
    <row r="127" spans="2:4" ht="26.25" customHeight="1" thickBot="1">
      <c r="B127" s="205"/>
      <c r="C127" s="195" t="s">
        <v>20</v>
      </c>
      <c r="D127" s="186" t="s">
        <v>296</v>
      </c>
    </row>
    <row r="128" spans="2:4" ht="13.5" customHeight="1" thickBot="1">
      <c r="B128" s="334" t="s">
        <v>202</v>
      </c>
      <c r="C128" s="335"/>
      <c r="D128" s="336"/>
    </row>
    <row r="129" spans="2:4" s="185" customFormat="1" ht="52.5" customHeight="1">
      <c r="B129" s="204"/>
      <c r="C129" s="207" t="s">
        <v>297</v>
      </c>
      <c r="D129" s="208" t="s">
        <v>298</v>
      </c>
    </row>
    <row r="130" spans="2:4" s="185" customFormat="1" ht="38.25">
      <c r="B130" s="204"/>
      <c r="C130" s="197" t="s">
        <v>20</v>
      </c>
      <c r="D130" s="201" t="s">
        <v>299</v>
      </c>
    </row>
    <row r="131" spans="2:4" s="185" customFormat="1" ht="53.25" customHeight="1">
      <c r="B131" s="204"/>
      <c r="C131" s="207" t="s">
        <v>300</v>
      </c>
      <c r="D131" s="208" t="s">
        <v>301</v>
      </c>
    </row>
    <row r="132" spans="2:4" s="185" customFormat="1" ht="38.25">
      <c r="B132" s="204"/>
      <c r="C132" s="207" t="s">
        <v>20</v>
      </c>
      <c r="D132" s="201" t="s">
        <v>302</v>
      </c>
    </row>
    <row r="133" spans="2:4" s="185" customFormat="1" ht="38.25">
      <c r="B133" s="204"/>
      <c r="C133" s="207" t="s">
        <v>303</v>
      </c>
      <c r="D133" s="208" t="s">
        <v>304</v>
      </c>
    </row>
    <row r="134" spans="2:4" s="185" customFormat="1" ht="38.25" customHeight="1">
      <c r="B134" s="204"/>
      <c r="C134" s="207" t="s">
        <v>20</v>
      </c>
      <c r="D134" s="201" t="s">
        <v>305</v>
      </c>
    </row>
    <row r="135" spans="2:4" s="185" customFormat="1" ht="26.25" customHeight="1">
      <c r="B135" s="204"/>
      <c r="C135" s="207" t="s">
        <v>306</v>
      </c>
      <c r="D135" s="208" t="s">
        <v>307</v>
      </c>
    </row>
    <row r="136" spans="2:4" s="185" customFormat="1" ht="26.25" thickBot="1">
      <c r="B136" s="209"/>
      <c r="C136" s="210" t="s">
        <v>20</v>
      </c>
      <c r="D136" s="211" t="s">
        <v>308</v>
      </c>
    </row>
    <row r="137" spans="2:4" ht="15.75">
      <c r="B137" s="354" t="s">
        <v>237</v>
      </c>
      <c r="C137" s="355"/>
      <c r="D137" s="356"/>
    </row>
    <row r="138" spans="2:4" ht="13.5" thickBot="1">
      <c r="B138" s="357" t="s">
        <v>318</v>
      </c>
      <c r="C138" s="358"/>
      <c r="D138" s="359"/>
    </row>
    <row r="139" spans="2:4" ht="13.5" thickBot="1">
      <c r="B139" s="360" t="s">
        <v>58</v>
      </c>
      <c r="C139" s="361"/>
      <c r="D139" s="362"/>
    </row>
    <row r="140" spans="2:4" ht="12.75">
      <c r="B140" s="220"/>
      <c r="C140" s="352" t="s">
        <v>204</v>
      </c>
      <c r="D140" s="353"/>
    </row>
    <row r="141" spans="2:4" ht="12.75">
      <c r="B141" s="225"/>
      <c r="C141" s="226" t="s">
        <v>188</v>
      </c>
      <c r="D141" s="189" t="s">
        <v>319</v>
      </c>
    </row>
    <row r="142" spans="2:4" ht="25.5">
      <c r="B142" s="225"/>
      <c r="C142" s="221" t="s">
        <v>217</v>
      </c>
      <c r="D142" s="189" t="s">
        <v>320</v>
      </c>
    </row>
    <row r="143" spans="2:4" ht="12.75">
      <c r="B143" s="225"/>
      <c r="C143" s="350" t="s">
        <v>178</v>
      </c>
      <c r="D143" s="351"/>
    </row>
    <row r="144" spans="2:4" ht="25.5">
      <c r="B144" s="225"/>
      <c r="C144" s="221" t="s">
        <v>190</v>
      </c>
      <c r="D144" s="222" t="s">
        <v>342</v>
      </c>
    </row>
    <row r="145" spans="2:4" ht="25.5">
      <c r="B145" s="225"/>
      <c r="C145" s="221" t="s">
        <v>217</v>
      </c>
      <c r="D145" s="201" t="s">
        <v>321</v>
      </c>
    </row>
    <row r="146" spans="2:4" ht="12.75">
      <c r="B146" s="225"/>
      <c r="C146" s="350" t="s">
        <v>184</v>
      </c>
      <c r="D146" s="351"/>
    </row>
    <row r="147" spans="2:4" ht="38.25">
      <c r="B147" s="225"/>
      <c r="C147" s="226" t="s">
        <v>191</v>
      </c>
      <c r="D147" s="227" t="s">
        <v>343</v>
      </c>
    </row>
    <row r="148" spans="2:4" ht="25.5">
      <c r="B148" s="225"/>
      <c r="C148" s="221" t="s">
        <v>217</v>
      </c>
      <c r="D148" s="227" t="s">
        <v>322</v>
      </c>
    </row>
    <row r="149" spans="2:4" ht="12.75">
      <c r="B149" s="225"/>
      <c r="C149" s="350" t="s">
        <v>245</v>
      </c>
      <c r="D149" s="351"/>
    </row>
    <row r="150" spans="2:4" ht="12.75">
      <c r="B150" s="225"/>
      <c r="C150" s="223" t="s">
        <v>218</v>
      </c>
      <c r="D150" s="186" t="s">
        <v>344</v>
      </c>
    </row>
    <row r="151" spans="2:4" ht="26.25" thickBot="1">
      <c r="B151" s="225"/>
      <c r="C151" s="25" t="s">
        <v>205</v>
      </c>
      <c r="D151" s="177" t="s">
        <v>323</v>
      </c>
    </row>
    <row r="152" spans="2:4" ht="13.5" thickBot="1">
      <c r="B152" s="334" t="s">
        <v>317</v>
      </c>
      <c r="C152" s="335"/>
      <c r="D152" s="336"/>
    </row>
    <row r="153" spans="2:4" ht="12.75">
      <c r="B153" s="228"/>
      <c r="C153" s="352" t="s">
        <v>206</v>
      </c>
      <c r="D153" s="353"/>
    </row>
    <row r="154" spans="2:4" ht="25.5">
      <c r="B154" s="229"/>
      <c r="C154" s="206" t="s">
        <v>213</v>
      </c>
      <c r="D154" s="224" t="s">
        <v>324</v>
      </c>
    </row>
    <row r="155" spans="2:4" ht="12.75">
      <c r="B155" s="229"/>
      <c r="C155" s="206" t="s">
        <v>214</v>
      </c>
      <c r="D155" s="224" t="s">
        <v>325</v>
      </c>
    </row>
    <row r="156" spans="2:4" ht="13.5" thickBot="1">
      <c r="B156" s="229"/>
      <c r="C156" s="206" t="s">
        <v>215</v>
      </c>
      <c r="D156" s="224" t="s">
        <v>326</v>
      </c>
    </row>
    <row r="157" spans="2:4" ht="12.75">
      <c r="B157" s="229"/>
      <c r="C157" s="352" t="s">
        <v>57</v>
      </c>
      <c r="D157" s="353"/>
    </row>
    <row r="158" spans="2:4" ht="13.5" thickBot="1">
      <c r="B158" s="229"/>
      <c r="C158" s="206" t="s">
        <v>262</v>
      </c>
      <c r="D158" s="189" t="s">
        <v>327</v>
      </c>
    </row>
    <row r="159" spans="2:4" ht="13.5" thickBot="1">
      <c r="B159" s="344" t="s">
        <v>226</v>
      </c>
      <c r="C159" s="345"/>
      <c r="D159" s="346"/>
    </row>
    <row r="160" spans="2:4" ht="13.5" thickBot="1">
      <c r="B160" s="230"/>
      <c r="C160" s="231" t="s">
        <v>227</v>
      </c>
      <c r="D160" s="156" t="s">
        <v>328</v>
      </c>
    </row>
    <row r="161" spans="2:4" ht="13.5" thickBot="1">
      <c r="B161" s="344" t="s">
        <v>17</v>
      </c>
      <c r="C161" s="345"/>
      <c r="D161" s="346"/>
    </row>
    <row r="162" spans="2:4" ht="26.25" thickBot="1">
      <c r="B162" s="232"/>
      <c r="C162" s="231" t="s">
        <v>227</v>
      </c>
      <c r="D162" s="167" t="s">
        <v>329</v>
      </c>
    </row>
    <row r="163" spans="2:4" ht="12.75">
      <c r="B163" s="347" t="s">
        <v>1</v>
      </c>
      <c r="C163" s="348"/>
      <c r="D163" s="349"/>
    </row>
    <row r="164" spans="2:4" ht="12.75">
      <c r="B164" s="232"/>
      <c r="C164" s="342" t="s">
        <v>32</v>
      </c>
      <c r="D164" s="343"/>
    </row>
    <row r="165" spans="2:4" ht="12.75">
      <c r="B165" s="232"/>
      <c r="C165" s="340" t="s">
        <v>35</v>
      </c>
      <c r="D165" s="341"/>
    </row>
    <row r="166" spans="2:4" ht="12.75">
      <c r="B166" s="233"/>
      <c r="C166" s="234" t="s">
        <v>227</v>
      </c>
      <c r="D166" s="235" t="s">
        <v>232</v>
      </c>
    </row>
    <row r="167" spans="2:4" ht="12.75">
      <c r="B167" s="232"/>
      <c r="C167" s="340" t="s">
        <v>36</v>
      </c>
      <c r="D167" s="341"/>
    </row>
    <row r="168" spans="2:4" ht="12.75">
      <c r="B168" s="233"/>
      <c r="C168" s="234" t="s">
        <v>227</v>
      </c>
      <c r="D168" s="235" t="s">
        <v>232</v>
      </c>
    </row>
    <row r="169" spans="2:4" ht="12.75">
      <c r="B169" s="232"/>
      <c r="C169" s="340" t="s">
        <v>6</v>
      </c>
      <c r="D169" s="341"/>
    </row>
    <row r="170" spans="2:4" ht="12.75">
      <c r="B170" s="233"/>
      <c r="C170" s="234" t="s">
        <v>227</v>
      </c>
      <c r="D170" s="235" t="s">
        <v>232</v>
      </c>
    </row>
    <row r="171" spans="2:4" ht="12.75">
      <c r="B171" s="232"/>
      <c r="C171" s="342" t="s">
        <v>41</v>
      </c>
      <c r="D171" s="343"/>
    </row>
    <row r="172" spans="2:4" ht="12.75">
      <c r="B172" s="232"/>
      <c r="C172" s="340" t="s">
        <v>35</v>
      </c>
      <c r="D172" s="341"/>
    </row>
    <row r="173" spans="2:4" ht="12.75">
      <c r="B173" s="232"/>
      <c r="C173" s="234" t="s">
        <v>227</v>
      </c>
      <c r="D173" s="235" t="s">
        <v>232</v>
      </c>
    </row>
    <row r="174" spans="2:4" ht="12.75">
      <c r="B174" s="232"/>
      <c r="C174" s="340" t="s">
        <v>36</v>
      </c>
      <c r="D174" s="341"/>
    </row>
    <row r="175" spans="2:4" ht="12.75">
      <c r="B175" s="232"/>
      <c r="C175" s="234" t="s">
        <v>227</v>
      </c>
      <c r="D175" s="235" t="s">
        <v>232</v>
      </c>
    </row>
    <row r="176" spans="2:4" ht="12.75">
      <c r="B176" s="232"/>
      <c r="C176" s="340" t="s">
        <v>6</v>
      </c>
      <c r="D176" s="341"/>
    </row>
    <row r="177" spans="2:4" ht="13.5" thickBot="1">
      <c r="B177" s="232"/>
      <c r="C177" s="234" t="s">
        <v>227</v>
      </c>
      <c r="D177" s="235" t="s">
        <v>232</v>
      </c>
    </row>
    <row r="178" spans="2:4" ht="13.5" thickBot="1">
      <c r="B178" s="344" t="s">
        <v>341</v>
      </c>
      <c r="C178" s="345"/>
      <c r="D178" s="346"/>
    </row>
    <row r="179" spans="2:4" ht="13.5" thickBot="1">
      <c r="B179" s="232"/>
      <c r="C179" s="234" t="s">
        <v>227</v>
      </c>
      <c r="D179" s="167" t="s">
        <v>231</v>
      </c>
    </row>
    <row r="180" spans="2:4" ht="13.5" thickBot="1">
      <c r="B180" s="334" t="s">
        <v>202</v>
      </c>
      <c r="C180" s="335"/>
      <c r="D180" s="336"/>
    </row>
    <row r="181" spans="2:4" ht="63.75">
      <c r="B181" s="204"/>
      <c r="C181" s="207" t="s">
        <v>297</v>
      </c>
      <c r="D181" s="208" t="s">
        <v>298</v>
      </c>
    </row>
    <row r="182" spans="2:4" ht="38.25">
      <c r="B182" s="204"/>
      <c r="C182" s="197" t="s">
        <v>20</v>
      </c>
      <c r="D182" s="201" t="s">
        <v>299</v>
      </c>
    </row>
    <row r="183" spans="2:4" ht="63.75">
      <c r="B183" s="204"/>
      <c r="C183" s="207" t="s">
        <v>300</v>
      </c>
      <c r="D183" s="208" t="s">
        <v>301</v>
      </c>
    </row>
    <row r="184" spans="2:4" ht="38.25">
      <c r="B184" s="204"/>
      <c r="C184" s="207" t="s">
        <v>20</v>
      </c>
      <c r="D184" s="201" t="s">
        <v>302</v>
      </c>
    </row>
    <row r="185" spans="2:4" ht="38.25">
      <c r="B185" s="204"/>
      <c r="C185" s="207" t="s">
        <v>303</v>
      </c>
      <c r="D185" s="208" t="s">
        <v>304</v>
      </c>
    </row>
    <row r="186" spans="2:4" ht="38.25">
      <c r="B186" s="204"/>
      <c r="C186" s="207" t="s">
        <v>20</v>
      </c>
      <c r="D186" s="201" t="s">
        <v>305</v>
      </c>
    </row>
    <row r="187" spans="2:4" ht="25.5">
      <c r="B187" s="204"/>
      <c r="C187" s="207" t="s">
        <v>306</v>
      </c>
      <c r="D187" s="208" t="s">
        <v>307</v>
      </c>
    </row>
    <row r="188" spans="2:4" ht="26.25" thickBot="1">
      <c r="B188" s="236"/>
      <c r="C188" s="237" t="s">
        <v>20</v>
      </c>
      <c r="D188" s="238" t="s">
        <v>308</v>
      </c>
    </row>
    <row r="189" spans="2:4" ht="16.5" thickBot="1">
      <c r="B189" s="337" t="s">
        <v>309</v>
      </c>
      <c r="C189" s="338"/>
      <c r="D189" s="339"/>
    </row>
    <row r="190" spans="2:4" ht="13.5" thickBot="1">
      <c r="B190" s="212"/>
      <c r="C190" s="213"/>
      <c r="D190" s="214"/>
    </row>
    <row r="191" spans="2:4" ht="38.25">
      <c r="B191" s="205"/>
      <c r="C191" s="215" t="s">
        <v>330</v>
      </c>
      <c r="D191" s="216" t="s">
        <v>331</v>
      </c>
    </row>
    <row r="192" spans="2:4" ht="38.25">
      <c r="B192" s="205"/>
      <c r="C192" s="215" t="s">
        <v>332</v>
      </c>
      <c r="D192" s="216" t="s">
        <v>333</v>
      </c>
    </row>
    <row r="193" spans="2:4" ht="51">
      <c r="B193" s="205"/>
      <c r="C193" s="215" t="s">
        <v>334</v>
      </c>
      <c r="D193" s="216" t="s">
        <v>335</v>
      </c>
    </row>
    <row r="194" spans="2:4" ht="25.5">
      <c r="B194" s="205"/>
      <c r="C194" s="215" t="s">
        <v>336</v>
      </c>
      <c r="D194" s="216" t="s">
        <v>337</v>
      </c>
    </row>
    <row r="195" spans="2:4" ht="38.25">
      <c r="B195" s="239"/>
      <c r="C195" s="215" t="s">
        <v>200</v>
      </c>
      <c r="D195" s="216" t="s">
        <v>338</v>
      </c>
    </row>
    <row r="196" spans="2:4" ht="25.5">
      <c r="B196" s="240"/>
      <c r="C196" s="215" t="s">
        <v>339</v>
      </c>
      <c r="D196" s="216" t="s">
        <v>345</v>
      </c>
    </row>
    <row r="197" spans="2:4" ht="13.5" thickBot="1">
      <c r="B197" s="217"/>
      <c r="C197" s="218"/>
      <c r="D197" s="218"/>
    </row>
  </sheetData>
  <sheetProtection/>
  <mergeCells count="76">
    <mergeCell ref="B1:D1"/>
    <mergeCell ref="B2:D2"/>
    <mergeCell ref="B3:D3"/>
    <mergeCell ref="B4:D4"/>
    <mergeCell ref="B10:D10"/>
    <mergeCell ref="B13:D13"/>
    <mergeCell ref="B15:D15"/>
    <mergeCell ref="B17:D17"/>
    <mergeCell ref="B19:D19"/>
    <mergeCell ref="C20:D20"/>
    <mergeCell ref="C21:D21"/>
    <mergeCell ref="C23:D23"/>
    <mergeCell ref="C25:D25"/>
    <mergeCell ref="C27:D27"/>
    <mergeCell ref="C28:D28"/>
    <mergeCell ref="C30:D30"/>
    <mergeCell ref="C32:D32"/>
    <mergeCell ref="B34:D34"/>
    <mergeCell ref="B36:D36"/>
    <mergeCell ref="B38:D38"/>
    <mergeCell ref="B40:D40"/>
    <mergeCell ref="B42:D42"/>
    <mergeCell ref="B44:D44"/>
    <mergeCell ref="B45:D45"/>
    <mergeCell ref="B46:D46"/>
    <mergeCell ref="C47:D47"/>
    <mergeCell ref="C50:D50"/>
    <mergeCell ref="C53:D53"/>
    <mergeCell ref="C56:D56"/>
    <mergeCell ref="C59:D59"/>
    <mergeCell ref="B62:D62"/>
    <mergeCell ref="B63:D63"/>
    <mergeCell ref="B75:D75"/>
    <mergeCell ref="B80:D80"/>
    <mergeCell ref="C82:D82"/>
    <mergeCell ref="C85:D85"/>
    <mergeCell ref="C88:D88"/>
    <mergeCell ref="C91:D91"/>
    <mergeCell ref="B94:D94"/>
    <mergeCell ref="B96:D96"/>
    <mergeCell ref="C97:D97"/>
    <mergeCell ref="C100:D100"/>
    <mergeCell ref="C103:D103"/>
    <mergeCell ref="C106:D106"/>
    <mergeCell ref="B109:D109"/>
    <mergeCell ref="C110:D110"/>
    <mergeCell ref="C113:D113"/>
    <mergeCell ref="C116:D116"/>
    <mergeCell ref="B137:D137"/>
    <mergeCell ref="B138:D138"/>
    <mergeCell ref="B139:D139"/>
    <mergeCell ref="C140:D140"/>
    <mergeCell ref="C119:D119"/>
    <mergeCell ref="C122:D122"/>
    <mergeCell ref="C125:D125"/>
    <mergeCell ref="B128:D128"/>
    <mergeCell ref="C143:D143"/>
    <mergeCell ref="C146:D146"/>
    <mergeCell ref="C149:D149"/>
    <mergeCell ref="B152:D152"/>
    <mergeCell ref="C153:D153"/>
    <mergeCell ref="C157:D157"/>
    <mergeCell ref="B159:D159"/>
    <mergeCell ref="B161:D161"/>
    <mergeCell ref="B163:D163"/>
    <mergeCell ref="C164:D164"/>
    <mergeCell ref="C165:D165"/>
    <mergeCell ref="C167:D167"/>
    <mergeCell ref="B180:D180"/>
    <mergeCell ref="B189:D189"/>
    <mergeCell ref="C169:D169"/>
    <mergeCell ref="C171:D171"/>
    <mergeCell ref="C172:D172"/>
    <mergeCell ref="C174:D174"/>
    <mergeCell ref="C176:D176"/>
    <mergeCell ref="B178:D178"/>
  </mergeCells>
  <printOptions/>
  <pageMargins left="0.7" right="0.7" top="0.75" bottom="0.75" header="0.3" footer="0.3"/>
  <pageSetup fitToHeight="0" fitToWidth="1"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Ean Nesselrotte</dc:creator>
  <cp:keywords/>
  <dc:description/>
  <cp:lastModifiedBy>Lainie Lowery</cp:lastModifiedBy>
  <cp:lastPrinted>2015-07-20T17:37:31Z</cp:lastPrinted>
  <dcterms:created xsi:type="dcterms:W3CDTF">2009-01-23T10:19:39Z</dcterms:created>
  <dcterms:modified xsi:type="dcterms:W3CDTF">2016-02-17T14:07:55Z</dcterms:modified>
  <cp:category/>
  <cp:version/>
  <cp:contentType/>
  <cp:contentStatus/>
</cp:coreProperties>
</file>