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40" activeTab="1"/>
  </bookViews>
  <sheets>
    <sheet name="Narrative" sheetId="1" r:id="rId1"/>
    <sheet name="BorrowerCharacteristics" sheetId="2" r:id="rId2"/>
    <sheet name="MortgageLoanReinstatement" sheetId="3" r:id="rId3"/>
    <sheet name="ModificationEnabling" sheetId="4" r:id="rId4"/>
    <sheet name="UnemploymentMortgageAssistance" sheetId="5" r:id="rId5"/>
    <sheet name="PrincipalReductionProgram" sheetId="6" r:id="rId6"/>
    <sheet name="ELMORE" sheetId="7" r:id="rId7"/>
    <sheet name="DPA" sheetId="8" r:id="rId8"/>
    <sheet name="DataDictionary" sheetId="9" r:id="rId9"/>
  </sheets>
  <definedNames>
    <definedName name="_xlnm.Print_Area" localSheetId="1">'BorrowerCharacteristics'!$A$1:$F$121</definedName>
    <definedName name="_xlnm.Print_Area" localSheetId="7">'DPA'!$A$1:$E$87</definedName>
    <definedName name="_xlnm.Print_Area" localSheetId="6">'ELMORE'!$A$1:$E$85</definedName>
    <definedName name="_xlnm.Print_Area" localSheetId="3">'ModificationEnabling'!$A$1:$E$93</definedName>
    <definedName name="_xlnm.Print_Area" localSheetId="2">'MortgageLoanReinstatement'!$A$1:$E$88</definedName>
    <definedName name="_xlnm.Print_Area" localSheetId="5">'PrincipalReductionProgram'!$A$1:$E$95</definedName>
    <definedName name="_xlnm.Print_Area" localSheetId="4">'UnemploymentMortgageAssistance'!$A$1:$E$93</definedName>
    <definedName name="_xlnm.Print_Titles" localSheetId="1">'BorrowerCharacteristics'!$1:$4</definedName>
    <definedName name="_xlnm.Print_Titles" localSheetId="7">'DPA'!$1:$5</definedName>
    <definedName name="_xlnm.Print_Titles" localSheetId="6">'ELMORE'!$1:$5</definedName>
    <definedName name="_xlnm.Print_Titles" localSheetId="2">'MortgageLoanReinstatement'!$1:$5</definedName>
    <definedName name="_xlnm.Print_Titles" localSheetId="5">'PrincipalReductionProgram'!$1:$5</definedName>
    <definedName name="_xlnm.Print_Titles" localSheetId="4">'UnemploymentMortgageAssistance'!$1:$5</definedName>
  </definedNames>
  <calcPr fullCalcOnLoad="1"/>
</workbook>
</file>

<file path=xl/sharedStrings.xml><?xml version="1.0" encoding="utf-8"?>
<sst xmlns="http://schemas.openxmlformats.org/spreadsheetml/2006/main" count="1066" uniqueCount="358">
  <si>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</si>
  <si>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</si>
  <si>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</si>
  <si>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</si>
  <si>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</si>
  <si>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</si>
  <si>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</si>
  <si>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</si>
  <si>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</si>
  <si>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</si>
  <si>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</si>
  <si>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</si>
  <si>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</si>
  <si>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t>
  </si>
  <si>
    <t>HFA Performance Data Reporting- Borrower Characteristics</t>
  </si>
  <si>
    <t>Foreclosure Sale</t>
  </si>
  <si>
    <t>Short Sale</t>
  </si>
  <si>
    <t>%</t>
  </si>
  <si>
    <t>Number</t>
  </si>
  <si>
    <t>Other</t>
  </si>
  <si>
    <t>Delinquent (60+)</t>
  </si>
  <si>
    <t>Approved</t>
  </si>
  <si>
    <t>Denied</t>
  </si>
  <si>
    <t>Deed in Lieu</t>
  </si>
  <si>
    <t xml:space="preserve">Number </t>
  </si>
  <si>
    <t>Borrower</t>
  </si>
  <si>
    <t>White</t>
  </si>
  <si>
    <t>Information not provided by borrower</t>
  </si>
  <si>
    <t>Race</t>
  </si>
  <si>
    <t xml:space="preserve">Ethnicity </t>
  </si>
  <si>
    <t xml:space="preserve">Hispanic or Latino </t>
  </si>
  <si>
    <t>Not Hispanic or Latino</t>
  </si>
  <si>
    <t>Male</t>
  </si>
  <si>
    <t>Female</t>
  </si>
  <si>
    <t>Co-Borrower</t>
  </si>
  <si>
    <t xml:space="preserve"> &lt;100%</t>
  </si>
  <si>
    <t>HFA Performance Data Reporting- Program Performance</t>
  </si>
  <si>
    <t>Program Outcomes</t>
  </si>
  <si>
    <t>Delinquent (30+)</t>
  </si>
  <si>
    <t>Delinquent (90+)</t>
  </si>
  <si>
    <t>General Characteristics</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</si>
  <si>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</si>
  <si>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</si>
  <si>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</si>
  <si>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</si>
  <si>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</si>
  <si>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</si>
  <si>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</si>
  <si>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</si>
  <si>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</si>
  <si>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</si>
  <si>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Reinstatement/Current/Payoff</t>
  </si>
  <si>
    <t>Florida</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</si>
  <si>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</si>
  <si>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</si>
  <si>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</si>
  <si>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</si>
  <si>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</si>
  <si>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</si>
  <si>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</si>
  <si>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Borrowers No Longer in the HHF Program (Program Completion/Transition or Alternative Outcomes)</t>
  </si>
  <si>
    <t>100%-119%</t>
  </si>
  <si>
    <t>120%-139%</t>
  </si>
  <si>
    <t>140%-159%</t>
  </si>
  <si>
    <t>&gt;=160%</t>
  </si>
  <si>
    <t>Borrower Income ($)</t>
  </si>
  <si>
    <t>Above $90,000</t>
  </si>
  <si>
    <t>$70,000- $89,000</t>
  </si>
  <si>
    <t>$50,000- $69,000</t>
  </si>
  <si>
    <t>Below $50,000</t>
  </si>
  <si>
    <t>Total</t>
  </si>
  <si>
    <t>Number of Borrowers Participating in Other HFA HHF Programs or Program Components</t>
  </si>
  <si>
    <t>N/A</t>
  </si>
  <si>
    <t xml:space="preserve">Median 2nd Lien UPB Before Program Entry </t>
  </si>
  <si>
    <t xml:space="preserve">Median 2nd Lien UPB After Program Entry </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</si>
  <si>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</si>
  <si>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</si>
  <si>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</si>
  <si>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</si>
  <si>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</si>
  <si>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</si>
  <si>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</si>
  <si>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</si>
  <si>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</si>
  <si>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</si>
  <si>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</si>
  <si>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</si>
  <si>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</si>
  <si>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</si>
  <si>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</si>
  <si>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</si>
  <si>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</si>
  <si>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</si>
  <si>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</si>
  <si>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</si>
  <si>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</si>
  <si>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</si>
  <si>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</si>
  <si>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</si>
  <si>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</si>
  <si>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</si>
  <si>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</si>
  <si>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</si>
  <si>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</si>
  <si>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</si>
  <si>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</si>
  <si>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</si>
  <si>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</si>
  <si>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</si>
  <si>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</si>
  <si>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</si>
  <si>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</si>
  <si>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</si>
  <si>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</si>
  <si>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</si>
  <si>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</si>
  <si>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</si>
  <si>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</si>
  <si>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</si>
  <si>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</si>
  <si>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</si>
  <si>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</si>
  <si>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</si>
  <si>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</si>
  <si>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</si>
  <si>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</si>
  <si>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</si>
  <si>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</si>
  <si>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</si>
  <si>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</si>
  <si>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</si>
  <si>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</si>
  <si>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</si>
  <si>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</si>
  <si>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</si>
  <si>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</si>
  <si>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</si>
  <si>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</si>
  <si>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</si>
  <si>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</si>
  <si>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</si>
  <si>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</si>
  <si>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Geographic Breakdown (by county)</t>
  </si>
  <si>
    <t>Assistance Provided to Date</t>
  </si>
  <si>
    <t>Mortgage Loan Reinstatement Program</t>
  </si>
  <si>
    <t>Unemployment Mortgage Assistance</t>
  </si>
  <si>
    <t>Unique Borrower Count</t>
  </si>
  <si>
    <t>Number of Unique Borrowers Receiving Assistance</t>
  </si>
  <si>
    <t>Number of Unique Borrowers Denied Assistance</t>
  </si>
  <si>
    <t>Number of Unique Borrowers Withdrawn from Program</t>
  </si>
  <si>
    <t>Number of Unique Borrowers in Process</t>
  </si>
  <si>
    <t>Withdrawn</t>
  </si>
  <si>
    <t>Cancelled</t>
  </si>
  <si>
    <t>Loan Modification Program</t>
  </si>
  <si>
    <t>Total Number of Unique Borrower Applicants</t>
  </si>
  <si>
    <t>% of Total Number of Applications</t>
  </si>
  <si>
    <t xml:space="preserve">% of Total Number of Applications </t>
  </si>
  <si>
    <t>In Process</t>
  </si>
  <si>
    <t>Other - Borrower Still Owns Home</t>
  </si>
  <si>
    <t>Number of Borrowers Receiving Assistance</t>
  </si>
  <si>
    <t>Number of Borrowers Denied</t>
  </si>
  <si>
    <t>Number of Borrowers Withdrawn</t>
  </si>
  <si>
    <t>Number of Borrowers In Process</t>
  </si>
  <si>
    <t>Total Number of Borrowers Applied</t>
  </si>
  <si>
    <t>Total Assistance Provided to Date</t>
  </si>
  <si>
    <t>Program Expenditures ($)</t>
  </si>
  <si>
    <t>Total Spent on Administrative Support, Outreach, and Counseling</t>
  </si>
  <si>
    <t>Modification Enabling Pilot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</si>
  <si>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</si>
  <si>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Principal Reduction (PR) Program</t>
  </si>
  <si>
    <t>Elderly Mortgage Assistance Program (Elmore)</t>
  </si>
  <si>
    <t>Median Principal Forgiveness</t>
  </si>
  <si>
    <t>Down Payment Assistance</t>
  </si>
  <si>
    <t>Funded</t>
  </si>
  <si>
    <t xml:space="preserve">Number of Borrowers that Previously Participated in Other HFA HHF Programs </t>
  </si>
  <si>
    <t>Loan Characteristics at Origination</t>
  </si>
  <si>
    <t>Borrower Characteristics</t>
  </si>
  <si>
    <t>Duval</t>
  </si>
  <si>
    <t>Hillsborough</t>
  </si>
  <si>
    <t>Orange</t>
  </si>
  <si>
    <t>Brevard</t>
  </si>
  <si>
    <t>Volusia</t>
  </si>
  <si>
    <t>Median Purchase Price</t>
  </si>
  <si>
    <t>Median Credit Score</t>
  </si>
  <si>
    <t>Median DTI</t>
  </si>
  <si>
    <t>% of Total Number of Submissions</t>
  </si>
  <si>
    <t xml:space="preserve">% of Total Number of Submissions </t>
  </si>
  <si>
    <t>Total Number of Borrowers Submitted for Assistance</t>
  </si>
  <si>
    <t>Total Number of Unique Applicants</t>
  </si>
  <si>
    <t xml:space="preserve"> Program Expenditures</t>
  </si>
  <si>
    <t xml:space="preserve">Borrower Income </t>
  </si>
  <si>
    <t xml:space="preserve">All Categories </t>
  </si>
  <si>
    <t>Geographic Breakdown (by County)</t>
  </si>
  <si>
    <t>Number of aggregate borrowers assisted in each county listed.</t>
  </si>
  <si>
    <t xml:space="preserve">All totals for the aggregate number of borrowers assisted. </t>
  </si>
  <si>
    <t>HFA Performance Data Reporting - Program Performance</t>
  </si>
  <si>
    <t>The total number of borrowers receiving assistance for the specific program.</t>
  </si>
  <si>
    <t xml:space="preserve">Total </t>
  </si>
  <si>
    <t>Program Characteristics (For All Approved Applicants)</t>
  </si>
  <si>
    <t xml:space="preserve">Median unpaid principal balance prior to receiving assistance. </t>
  </si>
  <si>
    <t xml:space="preserve">Median unpaid principal balance after receiving assistance. </t>
  </si>
  <si>
    <t>Median 2nd Lien UPB Before Program Entry</t>
  </si>
  <si>
    <t>Median 2nd Lien UPB After Program Entry</t>
  </si>
  <si>
    <t>Assistance Provided</t>
  </si>
  <si>
    <t xml:space="preserve">Number of current borrowers divided by the total number of approved applicants. </t>
  </si>
  <si>
    <t xml:space="preserve">Number of borrowers 30+ days delinquent but less than 60 days delinquent divided by the total number of approved applicants. </t>
  </si>
  <si>
    <t xml:space="preserve">Number of borrowers 60+ days delinquent but less than 90 days delinquent divided by the total number of approved applicants.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</si>
  <si>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</si>
  <si>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</si>
  <si>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</si>
  <si>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</si>
  <si>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</si>
  <si>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</si>
  <si>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</si>
  <si>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HFA Performance Data Reporting - Program Notes</t>
  </si>
  <si>
    <t>Program Characteristics</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</si>
  <si>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</si>
  <si>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</si>
  <si>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</si>
  <si>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Total number of borrowers in process divided by the total number of borrowers submitted for assistance.</t>
  </si>
  <si>
    <t>The median home purchase price for all borrower-assisted properties at the time of origination.</t>
  </si>
  <si>
    <t>The median credit score of all borrowers at the time of origination.</t>
  </si>
  <si>
    <t>The median front-end debt-to-income ratio at the time of origination (as defined by program).</t>
  </si>
  <si>
    <t>Unemployment Mortgage Assistance Program (UMAP)</t>
  </si>
  <si>
    <t xml:space="preserve">Program provides monthly mortgage payment assistance on behalf of homeowners who are unable to afford their monthly payment due to a qualified financial hardship. Payments are for 12 months or $24,000, whichever occurs first. </t>
  </si>
  <si>
    <t>Mortgage Loan Reinstatement Program(MLRP)</t>
  </si>
  <si>
    <t>Program provides assistance towards the amount needed to reinstate a delinquent mortgage on behalf of a homeowner who became delinquent due to a qualified financial hardship. The maximum amount available is $25,000 or $18,000 when used in conjunction with UMAP.</t>
  </si>
  <si>
    <t>Principal Reduction (PR)</t>
  </si>
  <si>
    <t>Program provides principal reduction assistance in conjunction reamortization (recast), or refinance (GNMA loans only) to reduce a homeowner's monthly payment; assistance may be applied as curtailment in certain HAMP modification situations. Maximum amount of assistance is $50,000.</t>
  </si>
  <si>
    <t>Modification Enabling Program (MEP)</t>
  </si>
  <si>
    <t>Program provides funds to facilitate modifications for eligible homeowners with mortgages purchased in a distressed asset sale. Maximum amount of assistance is $50,000.</t>
  </si>
  <si>
    <t>Down Payment Assistance (DPA)</t>
  </si>
  <si>
    <t>Line 1 - Since applications marked as denied or withdrawn in previous quarters may be reconsidered due to a change in borrower circumstances, some unique borrower counts may not sum in a quarter-over-quarter fashion.</t>
  </si>
  <si>
    <t>Geographic Breakdown (by Targeted Area)</t>
  </si>
  <si>
    <t>Program provides funds post-closing to prevent foreclosures by stimulating home purchase activity and stabilizing neighborhoods in targeted areas.</t>
  </si>
  <si>
    <t>Total number of borrowers denied divided by the total number of borrowers submitted for assistance.</t>
  </si>
  <si>
    <t>The total number of borrowers referred by the lender for assistance in which the transaction was denied by the HFA</t>
  </si>
  <si>
    <t>Clay</t>
  </si>
  <si>
    <t>Osceola</t>
  </si>
  <si>
    <t>Pinellas</t>
  </si>
  <si>
    <t>Pasco</t>
  </si>
  <si>
    <t>Polk</t>
  </si>
  <si>
    <t>St. Lucie</t>
  </si>
  <si>
    <t>Number of borrowers who transitioned into a loan modification program (such as the Making Home Affordable Program).</t>
  </si>
  <si>
    <t xml:space="preserve">Number of borrowers who transitioned out of the program due to regaining employment and/or appropriate levels of employment. </t>
  </si>
  <si>
    <t>The Following Data Points Are To Be Reported In Aggregate For All Unemployment Assistance Programs:</t>
  </si>
  <si>
    <t>Number of borrowers in this category divided by the total number of borrowers no longer receiving assistance under this program.</t>
  </si>
  <si>
    <t>Number of borrowers who transitioned out of the program due to reinstating/bringing loan current.</t>
  </si>
  <si>
    <t>The Following Data Points Are To Be Reported In Aggregate For All Principal Reduction Programs:</t>
  </si>
  <si>
    <t>The Following Data Points Are To Be Reported In Aggregate For All Reinstatement Assistance Programs:</t>
  </si>
  <si>
    <r>
      <t xml:space="preserve">Total number of </t>
    </r>
    <r>
      <rPr>
        <b/>
        <i/>
        <sz val="10"/>
        <rFont val="Arial"/>
        <family val="2"/>
      </rPr>
      <t>unique</t>
    </r>
    <r>
      <rPr>
        <sz val="10"/>
        <rFont val="Arial"/>
        <family val="2"/>
      </rPr>
      <t xml:space="preserve"> borrowers who </t>
    </r>
    <r>
      <rPr>
        <b/>
        <i/>
        <sz val="10"/>
        <rFont val="Arial"/>
        <family val="2"/>
      </rPr>
      <t>do not</t>
    </r>
    <r>
      <rPr>
        <sz val="10"/>
        <rFont val="Arial"/>
        <family val="2"/>
      </rPr>
      <t xml:space="preserve"> receive assistance under any program because of voluntary withdrawal after approval or failure to complete application despite attempts by the HFA.</t>
    </r>
  </si>
  <si>
    <r>
      <t xml:space="preserve">Total number of </t>
    </r>
    <r>
      <rPr>
        <b/>
        <i/>
        <sz val="10"/>
        <rFont val="Arial"/>
        <family val="2"/>
      </rPr>
      <t>unique</t>
    </r>
    <r>
      <rPr>
        <sz val="10"/>
        <rFont val="Arial"/>
        <family val="2"/>
      </rPr>
      <t xml:space="preserve"> borrowers who have not been decisioned for any program and are pending review.  This should be reported in the Cumulative column only.</t>
    </r>
  </si>
  <si>
    <t>Total number of unique borrowers.  This should be the total of the four above fields and reported in the Cumulative column only.</t>
  </si>
  <si>
    <r>
      <rPr>
        <b/>
        <sz val="10"/>
        <rFont val="Arial"/>
        <family val="2"/>
      </rPr>
      <t>Total</t>
    </r>
    <r>
      <rPr>
        <sz val="10"/>
        <rFont val="Arial"/>
        <family val="2"/>
      </rPr>
      <t xml:space="preserve"> amount of assistance disbursed by the HFA across all programs. </t>
    </r>
  </si>
  <si>
    <r>
      <rPr>
        <b/>
        <sz val="10"/>
        <rFont val="Arial"/>
        <family val="2"/>
      </rPr>
      <t>Tota</t>
    </r>
    <r>
      <rPr>
        <sz val="10"/>
        <rFont val="Arial"/>
        <family val="2"/>
      </rPr>
      <t>l amount spent on administrative expenses to support the program(s).</t>
    </r>
  </si>
  <si>
    <t>The Following Data Points Are To Be Reported In Aggregate For All Non-Blight/DPA Programs:</t>
  </si>
  <si>
    <t>Total number of borrowers receiving assistance for the specific program divided by the total number of borrowers who applied for the specific program.</t>
  </si>
  <si>
    <t>The total number of borrowers denied for assistance for the specific program.  A denial is defined as a borrower who has provided the necessary information for consideration for program assistance, but is not approved for assistance under the specific program.</t>
  </si>
  <si>
    <t>Total number of borrowers denied for assistance for the specific program divided by the total number of borrowers who applied for the specific program.</t>
  </si>
  <si>
    <t>The total number of borrowers withdrawn from the specific program.  A withdrawal is defined as a borrower who does not receive assistance under a program because of voluntary withdrawal after approval or failure to complete application despite attempts by the HFA.</t>
  </si>
  <si>
    <t>Total number of borrowers withdrawn for the specific program divided by the total number of borrowers who applied for the specific program.</t>
  </si>
  <si>
    <t>The total number of borrowers who have applied for assistance from the specific program that have not been decisioned and are pending review.  This should be reported in the Cumulative column only.</t>
  </si>
  <si>
    <t>Total number of borrowers who have applied for assistance from the specific program that have not been decisioned and are pending review divided by the total number of borrowers who applied for the specific program.</t>
  </si>
  <si>
    <t>Total number of borrowers who applied for the specific program (approved, denied, withdrawn and in process). This should be reported in the Cumulative column only.</t>
  </si>
  <si>
    <r>
      <t>Number of borrowers participating in other HFA sponsored HHF programs or other HHF program components (</t>
    </r>
    <r>
      <rPr>
        <i/>
        <sz val="10"/>
        <rFont val="Arial"/>
        <family val="2"/>
      </rPr>
      <t>i.e.</t>
    </r>
    <r>
      <rPr>
        <sz val="10"/>
        <rFont val="Arial"/>
        <family val="2"/>
      </rPr>
      <t xml:space="preserve">, funded borrowers only). </t>
    </r>
  </si>
  <si>
    <t xml:space="preserve">Total amount of aggregate assistance disbursed by the HFA (does not include lender matching assistance or borrower partial payments). </t>
  </si>
  <si>
    <t xml:space="preserve">Percentage of borrowers assisted with gross annual income $90,000 or greater, rounded to the nearest hundredth. </t>
  </si>
  <si>
    <t xml:space="preserve">Percentage of borrowers assisted with gross annual income $70,000-89,000, rounded to the nearest hundredth. </t>
  </si>
  <si>
    <t xml:space="preserve">Percentage of borrowers assisted with gross annual income $50,000-69,000, rounded to the nearest hundredth. </t>
  </si>
  <si>
    <t xml:space="preserve">Percentage of borrowers assisted with gross annual income less than $50,000, rounded to the nearest hundredth. </t>
  </si>
  <si>
    <t>Number of borrowers assisted with unemployment hardship.</t>
  </si>
  <si>
    <t>Number of borrowers assisted with underemployment hardship.</t>
  </si>
  <si>
    <t>Number of borrowers assisted with divorce hardship.</t>
  </si>
  <si>
    <t>Number of borrowers assisted with medical condition hardship.</t>
  </si>
  <si>
    <t>Number of borrowers assisted with death hardship.</t>
  </si>
  <si>
    <t>Number of borrowers assisted with other hardship.</t>
  </si>
  <si>
    <t>Median contractual borrower payment on their first lien before receiving assistance.</t>
  </si>
  <si>
    <t>Median contractual first lien payment, less HFA contribution.</t>
  </si>
  <si>
    <t>Median length of time borrowers have actually received assistance since disbursement for mortgage payment assistance programs.  Please report in months (round up to closest integer).  This only need be reported in the cumulative column.</t>
  </si>
  <si>
    <t xml:space="preserve">Number of borrowers transitioned out of the HHF program into a short sale as an unintended outcome of the program. </t>
  </si>
  <si>
    <t xml:space="preserve">Number of borrowers who transitioned out of the program not falling into one of the transition categories above. </t>
  </si>
  <si>
    <t>Median amount of principal reduced, including the amount ($) disbursed by the HFA on behalf of the borrower and the amount ($) disbursed by the lender/servicer, including second lien extinguishment.  Extinguished fees should only be included if those fees have been capitalized.</t>
  </si>
  <si>
    <t>100%-109%</t>
  </si>
  <si>
    <t>110%-120%</t>
  </si>
  <si>
    <t>&gt;120%</t>
  </si>
  <si>
    <t>Number of borrowers who received a refinance or principal curtailment of their mortgage loan.</t>
  </si>
  <si>
    <t xml:space="preserve">Total number of borrowers withdrawn divided by the total number of borrowers submitted for assistance. </t>
  </si>
  <si>
    <t>The total number of borrowers submitted by the lender to the HFA for assistance (approved, withdrawn and in process). This should be reported in the Cumulative column only.</t>
  </si>
  <si>
    <r>
      <t>Number of borrowers who previously participated in other HFA sponsored HHF programs or other HHF program components (</t>
    </r>
    <r>
      <rPr>
        <i/>
        <sz val="10"/>
        <rFont val="Arial"/>
        <family val="2"/>
      </rPr>
      <t>i.e.</t>
    </r>
    <r>
      <rPr>
        <sz val="10"/>
        <rFont val="Arial"/>
        <family val="2"/>
      </rPr>
      <t xml:space="preserve">, funded borrowers only). </t>
    </r>
  </si>
  <si>
    <t>Total amount of aggregate assistance exclusively disbursed by the HFA.</t>
  </si>
  <si>
    <t>Data Dictionary</t>
  </si>
  <si>
    <t>HFA Performance Data Reporting - Borrower Characteristics</t>
  </si>
  <si>
    <t>The Following Data Points Are To Be Reported In Aggregate For All Programs:</t>
  </si>
  <si>
    <r>
      <t xml:space="preserve">Total number of </t>
    </r>
    <r>
      <rPr>
        <b/>
        <sz val="10"/>
        <rFont val="Arial"/>
        <family val="2"/>
      </rPr>
      <t>unique</t>
    </r>
    <r>
      <rPr>
        <sz val="10"/>
        <rFont val="Arial"/>
        <family val="2"/>
      </rPr>
      <t xml:space="preserve"> borrowers having received some form of assistance under any one of the HFA's programs.  The total number of borrowers represented in the Geographic Breakdown and HMDA fields should foot to this number.</t>
    </r>
  </si>
  <si>
    <t>Number of borrowers 30+ days delinquent but less than 60 days delinquent at the time of application.</t>
  </si>
  <si>
    <t>Number of borrowers 60+ days delinquent but less than 90 days delinquent at the time of application.</t>
  </si>
  <si>
    <t>Number of borrowers 90+ days delinquent at the time of application.</t>
  </si>
  <si>
    <t>Number of borrowers who transitioned into a loan modification or principal reduction program.</t>
  </si>
  <si>
    <t xml:space="preserve">Percentage of borrowers assisted with combined loan-to-value ratio less than 100%,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</si>
  <si>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100-109%, calculated using the unpaid principal balance for all first and junior lien (if applicable) at the time of application divided by the most current market valuation at the time of assistance. </t>
  </si>
  <si>
    <t xml:space="preserve">Percentage of borrowers assisted with combined loan-to-value ratio 110-120%,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</si>
  <si>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greater than 120%, calculated using the unpaid principal balance for all first and junior liens (if applicable) at the time of application divided by the most current market valuation at the time of assistance. </t>
  </si>
  <si>
    <t>Number of borrowers who transitioned out of the program due paying off their mortgage loan.</t>
  </si>
  <si>
    <t xml:space="preserve">Number of borrowers current at the time of application. </t>
  </si>
  <si>
    <t>Median contractual first lien payment after modification (including recast or refinance), or principal curtailment.</t>
  </si>
  <si>
    <t>Median contractual borrower payment on their second lien before receiving assistance.</t>
  </si>
  <si>
    <t>Median contractual second lien payment after assistance from the program, if applicable.</t>
  </si>
  <si>
    <t xml:space="preserve">Median second lien unpaid principal balance prior to receiving assistance, if applicable. </t>
  </si>
  <si>
    <t xml:space="preserve">Median second lien unpaid principal balance after receiving assistance,  if applicable. </t>
  </si>
  <si>
    <r>
      <t>Number of borrowers who</t>
    </r>
    <r>
      <rPr>
        <strike/>
        <sz val="10"/>
        <rFont val="Arial"/>
        <family val="2"/>
      </rPr>
      <t xml:space="preserve"> </t>
    </r>
    <r>
      <rPr>
        <sz val="10"/>
        <rFont val="Arial"/>
        <family val="2"/>
      </rPr>
      <t>received a recast/reamortization of the prinicipal balance or a modification of their mortgage loan.</t>
    </r>
  </si>
  <si>
    <r>
      <t>Line 16 Cumulative is greater than the sum of previous quarter cumulative plus QTD because 2</t>
    </r>
    <r>
      <rPr>
        <sz val="8"/>
        <color indexed="8"/>
        <rFont val="Arial"/>
        <family val="2"/>
      </rPr>
      <t xml:space="preserve"> applicants were funded in other programs.</t>
    </r>
  </si>
  <si>
    <t>The total number of borrowers referred by the lender for assistance in which the transaction could not be funded by the HFA</t>
  </si>
  <si>
    <t>The number of borrowers who have executed mortgage closings and are eligible for down payment assistance but are pending reimbursement. This should be reported in the QTD column only.</t>
  </si>
  <si>
    <t>Line 2-6,15,20,25,38,58,59,61-62,69,74,81-86,89-90 and 92-93, DPA amounts/values listed on the DPA tab have been added to all of the fields on the Borrower Characteristics tab.</t>
  </si>
  <si>
    <t>Line 8 Cumulative amount is $15,000 less than previous quarter cumulative plus QTD because a previously funded file was denied and funds returned.</t>
  </si>
  <si>
    <t>Template Version Date: July  2017</t>
  </si>
  <si>
    <r>
      <t xml:space="preserve">Total number of </t>
    </r>
    <r>
      <rPr>
        <b/>
        <i/>
        <sz val="10"/>
        <rFont val="Arial"/>
        <family val="2"/>
      </rPr>
      <t>unique</t>
    </r>
    <r>
      <rPr>
        <sz val="10"/>
        <rFont val="Arial"/>
        <family val="2"/>
      </rPr>
      <t xml:space="preserve"> borrowers </t>
    </r>
    <r>
      <rPr>
        <b/>
        <i/>
        <sz val="10"/>
        <rFont val="Arial"/>
        <family val="2"/>
      </rPr>
      <t>not</t>
    </r>
    <r>
      <rPr>
        <sz val="10"/>
        <rFont val="Arial"/>
        <family val="2"/>
      </rPr>
      <t xml:space="preserve"> receiving assistance under any of the programs and not withdrawn. That have been denied funding because of not meeting the program criteria or declined by the servicer. </t>
    </r>
  </si>
  <si>
    <t xml:space="preserve">Percentage of borrowers assisted with gross annual income $70,000-89,999.99 rounded to the nearest hundredth. </t>
  </si>
  <si>
    <t xml:space="preserve">Percentage of borrowers assisted with gross annual income $50,000-69,999.99, rounded to the nearest hundredth. </t>
  </si>
  <si>
    <t>Number of borrowers transitioned out of the HHF program into a foreclosure sale. Includes borrowers that were foreclosed upon prior to the 24 month retention mark.</t>
  </si>
  <si>
    <t>Number of borrowers transitioned out of the HHF program into a deed-in-lieu as an unintended outcome of the program.  Includes borrowers that had a DIL prior to the 24 month retention mark.</t>
  </si>
  <si>
    <t>Number of borrowers transitioned out of the HHF program into a short sale as an unintended outcome of the program.  Includes borrowers that had a short sale prior to the 24 month retention mark.</t>
  </si>
  <si>
    <t>Number of borrowers transitioned out of the HHF program into a deed-in-lieu as an unintended outcome of the program. Includes borrowers that had a DIL prior to the 24 month retention mark.</t>
  </si>
  <si>
    <t>Number of borrowers in this category divided by the total number of borrowers no longer receiving assistance under this program.  Includes borrowers that had a short sale prior to the 24 month retention mark.</t>
  </si>
  <si>
    <t xml:space="preserve">Program provides funds to reinstate delinquent property charges for eligible homeowners who have received the maximum benefit from their reverse mortgages. Maximum amount of assistance is $50,000. </t>
  </si>
  <si>
    <t>Median amount of assistance ($) disbursed to the lender/servicer on behalf of the borrower. This field may be calculated differently for unemployment assistance programs.</t>
  </si>
  <si>
    <r>
      <t>Line 3 Cumulative is less than the sum of previous quarter cumulative plus QTD because for 2</t>
    </r>
    <r>
      <rPr>
        <sz val="8"/>
        <color indexed="8"/>
        <rFont val="Arial"/>
        <family val="2"/>
      </rPr>
      <t xml:space="preserve"> previously funded applicant(s) the servicer denied and returned the funds this quarter. </t>
    </r>
  </si>
  <si>
    <r>
      <t>Line 6 Cumulative is less than the sum of previous quarter cumulative plus QTD because 3</t>
    </r>
    <r>
      <rPr>
        <sz val="8"/>
        <color indexed="8"/>
        <rFont val="Arial"/>
        <family val="2"/>
      </rPr>
      <t xml:space="preserve"> previously denied applicants have been reopened for a new eligibility review </t>
    </r>
  </si>
  <si>
    <t xml:space="preserve">Line 9 Cumulative is less than the sum of previous quarter cumulative plus QTD because 14 previously withdrawn applicants have been reopened for a new eligibility review </t>
  </si>
  <si>
    <r>
      <t>Line 24 Cumulative is less than the sum of previous quarter cumulative plus QTD because for 2</t>
    </r>
    <r>
      <rPr>
        <sz val="8"/>
        <color indexed="8"/>
        <rFont val="Arial"/>
        <family val="2"/>
      </rPr>
      <t xml:space="preserve"> previously funded applicant(s) the servicer denied and returned the funds this quarter. </t>
    </r>
  </si>
  <si>
    <r>
      <t>Line 41,44-46 Cumulative is less than the sum of previous quarter cumulative plus QTD because for 2</t>
    </r>
    <r>
      <rPr>
        <sz val="8"/>
        <color indexed="8"/>
        <rFont val="Arial"/>
        <family val="2"/>
      </rPr>
      <t xml:space="preserve"> previously funded applicant(s) the servicer denied and returned the funds this quarter. The other 3 had updated hardships and just was moved to a different category.</t>
    </r>
  </si>
  <si>
    <t xml:space="preserve">Line 48 and 73 Cumulative is less than the sum of previous quarter cumulative plus QTD because 1 applicant previously closed out had the funds returned. </t>
  </si>
  <si>
    <r>
      <t>Line 6 Cumulative is less than the sum of previous quarter cumulative plus QTD because 4</t>
    </r>
    <r>
      <rPr>
        <sz val="8"/>
        <color indexed="8"/>
        <rFont val="Arial"/>
        <family val="2"/>
      </rPr>
      <t xml:space="preserve"> previously withdrawn applicants have been reopened for a new eligibility review </t>
    </r>
  </si>
  <si>
    <r>
      <t>Line 9 Cumulative is less than the sum of previous quarter cumulative plus QTD because 4</t>
    </r>
    <r>
      <rPr>
        <sz val="8"/>
        <color indexed="8"/>
        <rFont val="Arial"/>
        <family val="2"/>
      </rPr>
      <t xml:space="preserve"> previously withdrawn applicants have been reopened for a new eligibility review </t>
    </r>
  </si>
  <si>
    <r>
      <t>Line 63 and 75 Cumulative is greater than the sum of previous quarter cumulative plus QTD because 1</t>
    </r>
    <r>
      <rPr>
        <sz val="8"/>
        <color indexed="8"/>
        <rFont val="Arial"/>
        <family val="2"/>
      </rPr>
      <t xml:space="preserve"> application was not previously closed out in the last quarter. </t>
    </r>
  </si>
  <si>
    <r>
      <t>Line 6 Cumulative is less than the sum of previous quarter cumulative plus QTD because 26</t>
    </r>
    <r>
      <rPr>
        <sz val="8"/>
        <color indexed="8"/>
        <rFont val="Arial"/>
        <family val="2"/>
      </rPr>
      <t xml:space="preserve"> previously denied applicants have been reopened for a new eligibility review </t>
    </r>
  </si>
  <si>
    <r>
      <t xml:space="preserve">Line 9 Cumulative is less than the sum of previous quarter cumulative plus QTD because 69 </t>
    </r>
    <r>
      <rPr>
        <sz val="8"/>
        <color indexed="8"/>
        <rFont val="Arial"/>
        <family val="2"/>
      </rPr>
      <t xml:space="preserve">previously withdrawn applicants have been reopened for a new eligibility review </t>
    </r>
  </si>
  <si>
    <r>
      <t xml:space="preserve">Line 16 Cumulative is greater than the sum of previous quarter cumulative plus QTD because 3 </t>
    </r>
    <r>
      <rPr>
        <sz val="8"/>
        <color indexed="8"/>
        <rFont val="Arial"/>
        <family val="2"/>
      </rPr>
      <t>applicants have been assisted in additional programs.</t>
    </r>
  </si>
  <si>
    <r>
      <t>Line 27 and 36 Cumulative is less/greater than the sum of previous quarter cumulative plus QTD because</t>
    </r>
    <r>
      <rPr>
        <sz val="8"/>
        <color indexed="8"/>
        <rFont val="Arial"/>
        <family val="2"/>
      </rPr>
      <t xml:space="preserve"> the data has been updated when application was reopened for additional funding.</t>
    </r>
  </si>
  <si>
    <r>
      <t>Line 44 and 47 Cumulative is less/greater than the sum of previous quarter cumulative plus QTD because</t>
    </r>
    <r>
      <rPr>
        <sz val="8"/>
        <color indexed="8"/>
        <rFont val="Arial"/>
        <family val="2"/>
      </rPr>
      <t xml:space="preserve"> the data has been updated when application was reopened for additional funding.</t>
    </r>
  </si>
  <si>
    <r>
      <t>Line 76 Cumulative is less than the sum of previous quarter cumulative plus QTD because 7</t>
    </r>
    <r>
      <rPr>
        <sz val="8"/>
        <color indexed="8"/>
        <rFont val="Arial"/>
        <family val="2"/>
      </rPr>
      <t xml:space="preserve"> previously closed out files were reopened to make additional funding. </t>
    </r>
  </si>
  <si>
    <t xml:space="preserve">Line 70 Cumulative is less than the sum of previous quarter cumulative plus QTD because 7 applications were reopened after having experienced a new hardship. </t>
  </si>
  <si>
    <t xml:space="preserve">Line 73 Cumulative is less than the sum of previous quarter cumulative plus QTD because 1 applications were reopened after having experienced a new hardship. </t>
  </si>
  <si>
    <r>
      <t xml:space="preserve">Line 51 Cumulative is less than the sum of previous quarter cumulative plus QTD because </t>
    </r>
    <r>
      <rPr>
        <sz val="8"/>
        <color indexed="8"/>
        <rFont val="Arial"/>
        <family val="2"/>
      </rPr>
      <t xml:space="preserve">15 applications were reopened after having experienced a new hardship. </t>
    </r>
  </si>
  <si>
    <r>
      <t>Line 16 Cumulative is greater than the sum of previous quarter cumulative plus QTD because 2</t>
    </r>
    <r>
      <rPr>
        <sz val="8"/>
        <color indexed="8"/>
        <rFont val="Arial"/>
        <family val="2"/>
      </rPr>
      <t xml:space="preserve"> applicant was funded in other programs.</t>
    </r>
  </si>
  <si>
    <t xml:space="preserve">Line 6 Cumulative is less than the sum of previous quarter cumulative plus QTD because 26 previously denied applicants have been reopened for a new eligibility review </t>
  </si>
  <si>
    <t xml:space="preserve">Line 9 Cumulative is less than the sum of previous quarter cumulative plus QTD because 68 previously withdrawn applicants have been reopened for a new eligibility review </t>
  </si>
  <si>
    <t>Line 16 Cumulative is greater than the sum of previous quarter cumulative plus QTD because 1 applicants have been assisted in additional programs.</t>
  </si>
  <si>
    <t>Line 24 and 33 Cumulative is less/greater than the sum of previous quarter cumulative plus QTD because the data has been updated when application was reopened for additional funding.</t>
  </si>
  <si>
    <t xml:space="preserve">Line 48 Cumulative is less than the sum of previous quarter cumulative plus QTD because 17 applications were reopened after having experienced a new hardship. </t>
  </si>
  <si>
    <t xml:space="preserve">Line 73 Cumulative is less than the sum of previous quarter cumulative plus QTD because 10 previously closed out files were reopened to make additional funding. </t>
  </si>
  <si>
    <t xml:space="preserve">Line 70 Cumulative is less than the sum of previous quarter cumulative plus QTD because 2 applications were reopened after having experienced a new hardship. </t>
  </si>
  <si>
    <t xml:space="preserve">Line 67 Cumulative is less than the sum of previous quarter cumulative plus QTD because 6 applications were reopened after having experienced a new hardship. </t>
  </si>
  <si>
    <t>Line 60 Cumulative is greater than the sum of previous quarter cumulative plus QTD because 1 applications was updated to reflect a short sale.</t>
  </si>
  <si>
    <r>
      <t>Line 3 Cumulative is less than the sum of previous quarter cumulative plus QTD because 67</t>
    </r>
    <r>
      <rPr>
        <sz val="8"/>
        <color indexed="8"/>
        <rFont val="Arial"/>
        <family val="2"/>
      </rPr>
      <t xml:space="preserve"> declined applicants were reopened for eligibility review.</t>
    </r>
  </si>
  <si>
    <r>
      <t>Line 4 Cumulative is less than the sum of previous quarter cumulative plus QTD because 128</t>
    </r>
    <r>
      <rPr>
        <sz val="8"/>
        <color indexed="8"/>
        <rFont val="Arial"/>
        <family val="2"/>
      </rPr>
      <t xml:space="preserve"> withdrawn applicants were reopened for eligibility review.</t>
    </r>
  </si>
  <si>
    <t xml:space="preserve">Line 2, 16,2 5, 83. 85. 86. 88. 89. 91.92. 99. 101.104.105.108.and 109 Servicer denied the borrower. Funds were returned for 2 applicants this quarter and 1 borrower from last quarter. </t>
  </si>
  <si>
    <t xml:space="preserve">Line 99, 101,102,104,105, 106, 108, 109 and 110  Cumulative is less/greater than the sum of the previous quarter and QTD after reopening some applications to evaluate for additional funding and information needing to be updated.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</si>
</sst>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0.0000_);[Red]\(#,##0.0000\)"/>
    <numFmt numFmtId="172" formatCode="#,##0\ ;\(#,##0\);\-\ \ \ \ \ "/>
    <numFmt numFmtId="173" formatCode="#,##0\ ;\(#,##0\);\–\ \ \ \ \ "/>
    <numFmt numFmtId="174" formatCode="#,##0_);\(#,##0\);&quot;—  &quot;"/>
    <numFmt numFmtId="175" formatCode="#,##0\ \ ;[Red]\(#,##0\)\ ;\—\ \ "/>
    <numFmt numFmtId="176" formatCode="#,###,_);\(#,###,\);&quot;–  &quot;\ \ \ \ \ "/>
    <numFmt numFmtId="177" formatCode="&quot;$&quot;#,##0.0"/>
  </numFmts>
  <fonts count="104">
    <font>
      <sz val="10"/>
      <color theme="1"/>
      <name val="Arial"/>
      <family val="2"/>
    </font>
    <font>
      <sz val="11"/>
      <color indexed="8"/>
      <name val="Arial"/>
      <family val="2"/>
    </font>
    <font>
      <sz val="10"/>
      <name val="Arial"/>
      <family val="2"/>
    </font>
    <font>
      <b/>
      <i/>
      <sz val="10"/>
      <name val="Arial"/>
      <family val="2"/>
    </font>
    <font>
      <i/>
      <sz val="10"/>
      <name val="Arial"/>
      <family val="2"/>
    </font>
    <font>
      <b/>
      <sz val="10"/>
      <name val="Arial"/>
      <family val="2"/>
    </font>
    <font>
      <b/>
      <sz val="12"/>
      <name val="Arial"/>
      <family val="2"/>
    </font>
    <font>
      <sz val="8"/>
      <color indexed="8"/>
      <name val="Arial"/>
      <family val="2"/>
    </font>
    <font>
      <strike/>
      <sz val="10"/>
      <name val="Arial"/>
      <family val="2"/>
    </font>
    <font>
      <sz val="10"/>
      <color indexed="8"/>
      <name val="Arial"/>
      <family val="2"/>
    </font>
    <font>
      <sz val="12"/>
      <color indexed="8"/>
      <name val="Arial"/>
      <family val="2"/>
    </font>
    <font>
      <sz val="12"/>
      <name val="Tms Rmn"/>
      <family val="0"/>
    </font>
    <font>
      <b/>
      <sz val="12"/>
      <name val="Tms Rmn"/>
      <family val="0"/>
    </font>
    <font>
      <sz val="8"/>
      <name val="Times New Roman"/>
      <family val="1"/>
    </font>
    <font>
      <sz val="10"/>
      <color indexed="8"/>
      <name val="Times New Roman"/>
      <family val="2"/>
    </font>
    <font>
      <u val="single"/>
      <sz val="8"/>
      <color indexed="12"/>
      <name val="Arial"/>
      <family val="2"/>
    </font>
    <font>
      <sz val="11"/>
      <name val="Times New Roman"/>
      <family val="1"/>
    </font>
    <font>
      <u val="single"/>
      <sz val="12"/>
      <name val="Tms Rmn"/>
      <family val="0"/>
    </font>
    <font>
      <sz val="8"/>
      <name val="Arial"/>
      <family val="2"/>
    </font>
    <font>
      <sz val="11"/>
      <color indexed="9"/>
      <name val="Arial"/>
      <family val="2"/>
    </font>
    <font>
      <sz val="10"/>
      <color indexed="9"/>
      <name val="Times New Roman"/>
      <family val="2"/>
    </font>
    <font>
      <sz val="11"/>
      <color indexed="20"/>
      <name val="Arial"/>
      <family val="2"/>
    </font>
    <font>
      <sz val="10"/>
      <color indexed="20"/>
      <name val="Times New Roman"/>
      <family val="2"/>
    </font>
    <font>
      <b/>
      <sz val="11"/>
      <color indexed="52"/>
      <name val="Arial"/>
      <family val="2"/>
    </font>
    <font>
      <b/>
      <sz val="10"/>
      <color indexed="52"/>
      <name val="Times New Roman"/>
      <family val="2"/>
    </font>
    <font>
      <b/>
      <sz val="11"/>
      <color indexed="9"/>
      <name val="Arial"/>
      <family val="2"/>
    </font>
    <font>
      <b/>
      <sz val="10"/>
      <color indexed="9"/>
      <name val="Times New Roman"/>
      <family val="2"/>
    </font>
    <font>
      <i/>
      <sz val="11"/>
      <color indexed="23"/>
      <name val="Arial"/>
      <family val="2"/>
    </font>
    <font>
      <i/>
      <sz val="10"/>
      <color indexed="23"/>
      <name val="Times New Roman"/>
      <family val="2"/>
    </font>
    <font>
      <u val="single"/>
      <sz val="10"/>
      <color indexed="62"/>
      <name val="Arial"/>
      <family val="2"/>
    </font>
    <font>
      <sz val="11"/>
      <color indexed="17"/>
      <name val="Arial"/>
      <family val="2"/>
    </font>
    <font>
      <sz val="10"/>
      <color indexed="17"/>
      <name val="Times New Roman"/>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sz val="11"/>
      <color indexed="56"/>
      <name val="Arial"/>
      <family val="2"/>
    </font>
    <font>
      <b/>
      <sz val="11"/>
      <color indexed="56"/>
      <name val="Times New Roman"/>
      <family val="2"/>
    </font>
    <font>
      <sz val="11"/>
      <color indexed="62"/>
      <name val="Arial"/>
      <family val="2"/>
    </font>
    <font>
      <sz val="10"/>
      <color indexed="62"/>
      <name val="Times New Roman"/>
      <family val="2"/>
    </font>
    <font>
      <sz val="11"/>
      <color indexed="52"/>
      <name val="Arial"/>
      <family val="2"/>
    </font>
    <font>
      <sz val="10"/>
      <color indexed="52"/>
      <name val="Times New Roman"/>
      <family val="2"/>
    </font>
    <font>
      <sz val="11"/>
      <color indexed="60"/>
      <name val="Arial"/>
      <family val="2"/>
    </font>
    <font>
      <sz val="10"/>
      <color indexed="60"/>
      <name val="Times New Roman"/>
      <family val="2"/>
    </font>
    <font>
      <b/>
      <sz val="11"/>
      <color indexed="63"/>
      <name val="Arial"/>
      <family val="2"/>
    </font>
    <font>
      <b/>
      <sz val="10"/>
      <color indexed="63"/>
      <name val="Times New Roman"/>
      <family val="2"/>
    </font>
    <font>
      <b/>
      <sz val="18"/>
      <color indexed="56"/>
      <name val="Arial"/>
      <family val="2"/>
    </font>
    <font>
      <b/>
      <sz val="11"/>
      <color indexed="8"/>
      <name val="Arial"/>
      <family val="2"/>
    </font>
    <font>
      <b/>
      <sz val="10"/>
      <color indexed="8"/>
      <name val="Times New Roman"/>
      <family val="2"/>
    </font>
    <font>
      <sz val="11"/>
      <color indexed="10"/>
      <name val="Arial"/>
      <family val="2"/>
    </font>
    <font>
      <sz val="10"/>
      <color indexed="10"/>
      <name val="Times New Roman"/>
      <family val="2"/>
    </font>
    <font>
      <b/>
      <sz val="10"/>
      <color indexed="8"/>
      <name val="Arial"/>
      <family val="2"/>
    </font>
    <font>
      <i/>
      <sz val="10"/>
      <color indexed="8"/>
      <name val="Arial"/>
      <family val="2"/>
    </font>
    <font>
      <b/>
      <u val="single"/>
      <sz val="10"/>
      <color indexed="8"/>
      <name val="Arial"/>
      <family val="2"/>
    </font>
    <font>
      <sz val="10"/>
      <color indexed="10"/>
      <name val="Arial"/>
      <family val="2"/>
    </font>
    <font>
      <b/>
      <sz val="10"/>
      <color indexed="10"/>
      <name val="Arial"/>
      <family val="2"/>
    </font>
    <font>
      <b/>
      <sz val="16"/>
      <color indexed="8"/>
      <name val="Arial"/>
      <family val="2"/>
    </font>
    <font>
      <b/>
      <i/>
      <sz val="10"/>
      <color indexed="8"/>
      <name val="Arial"/>
      <family val="2"/>
    </font>
    <font>
      <b/>
      <sz val="12"/>
      <color indexed="8"/>
      <name val="Arial"/>
      <family val="2"/>
    </font>
    <font>
      <sz val="11"/>
      <color theme="1"/>
      <name val="Arial"/>
      <family val="2"/>
    </font>
    <font>
      <sz val="10"/>
      <color theme="1"/>
      <name val="Times New Roman"/>
      <family val="2"/>
    </font>
    <font>
      <sz val="11"/>
      <color theme="0"/>
      <name val="Arial"/>
      <family val="2"/>
    </font>
    <font>
      <sz val="10"/>
      <color theme="0"/>
      <name val="Times New Roman"/>
      <family val="2"/>
    </font>
    <font>
      <sz val="11"/>
      <color rgb="FF9C0006"/>
      <name val="Arial"/>
      <family val="2"/>
    </font>
    <font>
      <sz val="10"/>
      <color rgb="FF9C0006"/>
      <name val="Times New Roman"/>
      <family val="2"/>
    </font>
    <font>
      <b/>
      <sz val="11"/>
      <color rgb="FFFA7D00"/>
      <name val="Arial"/>
      <family val="2"/>
    </font>
    <font>
      <b/>
      <sz val="10"/>
      <color rgb="FFFA7D00"/>
      <name val="Times New Roman"/>
      <family val="2"/>
    </font>
    <font>
      <b/>
      <sz val="11"/>
      <color theme="0"/>
      <name val="Arial"/>
      <family val="2"/>
    </font>
    <font>
      <b/>
      <sz val="10"/>
      <color theme="0"/>
      <name val="Times New Roman"/>
      <family val="2"/>
    </font>
    <font>
      <sz val="12"/>
      <color theme="1"/>
      <name val="Arial"/>
      <family val="2"/>
    </font>
    <font>
      <i/>
      <sz val="11"/>
      <color rgb="FF7F7F7F"/>
      <name val="Arial"/>
      <family val="2"/>
    </font>
    <font>
      <i/>
      <sz val="10"/>
      <color rgb="FF7F7F7F"/>
      <name val="Times New Roman"/>
      <family val="2"/>
    </font>
    <font>
      <u val="single"/>
      <sz val="10"/>
      <color theme="11"/>
      <name val="Arial"/>
      <family val="2"/>
    </font>
    <font>
      <sz val="11"/>
      <color rgb="FF006100"/>
      <name val="Arial"/>
      <family val="2"/>
    </font>
    <font>
      <sz val="10"/>
      <color rgb="FF006100"/>
      <name val="Times New Roman"/>
      <family val="2"/>
    </font>
    <font>
      <b/>
      <sz val="15"/>
      <color theme="3"/>
      <name val="Arial"/>
      <family val="2"/>
    </font>
    <font>
      <b/>
      <sz val="15"/>
      <color theme="3"/>
      <name val="Times New Roman"/>
      <family val="2"/>
    </font>
    <font>
      <b/>
      <sz val="13"/>
      <color theme="3"/>
      <name val="Arial"/>
      <family val="2"/>
    </font>
    <font>
      <b/>
      <sz val="13"/>
      <color theme="3"/>
      <name val="Times New Roman"/>
      <family val="2"/>
    </font>
    <font>
      <b/>
      <sz val="11"/>
      <color theme="3"/>
      <name val="Arial"/>
      <family val="2"/>
    </font>
    <font>
      <b/>
      <sz val="11"/>
      <color theme="3"/>
      <name val="Times New Roman"/>
      <family val="2"/>
    </font>
    <font>
      <u val="single"/>
      <sz val="10"/>
      <color theme="10"/>
      <name val="Arial"/>
      <family val="2"/>
    </font>
    <font>
      <sz val="11"/>
      <color rgb="FF3F3F76"/>
      <name val="Arial"/>
      <family val="2"/>
    </font>
    <font>
      <sz val="10"/>
      <color rgb="FF3F3F76"/>
      <name val="Times New Roman"/>
      <family val="2"/>
    </font>
    <font>
      <sz val="11"/>
      <color rgb="FFFA7D00"/>
      <name val="Arial"/>
      <family val="2"/>
    </font>
    <font>
      <sz val="10"/>
      <color rgb="FFFA7D00"/>
      <name val="Times New Roman"/>
      <family val="2"/>
    </font>
    <font>
      <sz val="11"/>
      <color rgb="FF9C6500"/>
      <name val="Arial"/>
      <family val="2"/>
    </font>
    <font>
      <sz val="10"/>
      <color rgb="FF9C6500"/>
      <name val="Times New Roman"/>
      <family val="2"/>
    </font>
    <font>
      <b/>
      <sz val="11"/>
      <color rgb="FF3F3F3F"/>
      <name val="Arial"/>
      <family val="2"/>
    </font>
    <font>
      <b/>
      <sz val="10"/>
      <color rgb="FF3F3F3F"/>
      <name val="Times New Roman"/>
      <family val="2"/>
    </font>
    <font>
      <b/>
      <sz val="18"/>
      <color theme="3"/>
      <name val="Arial"/>
      <family val="2"/>
    </font>
    <font>
      <b/>
      <sz val="11"/>
      <color theme="1"/>
      <name val="Arial"/>
      <family val="2"/>
    </font>
    <font>
      <b/>
      <sz val="10"/>
      <color theme="1"/>
      <name val="Times New Roman"/>
      <family val="2"/>
    </font>
    <font>
      <sz val="11"/>
      <color rgb="FFFF0000"/>
      <name val="Arial"/>
      <family val="2"/>
    </font>
    <font>
      <sz val="10"/>
      <color rgb="FFFF0000"/>
      <name val="Times New Roman"/>
      <family val="2"/>
    </font>
    <font>
      <b/>
      <sz val="10"/>
      <color theme="1"/>
      <name val="Arial"/>
      <family val="2"/>
    </font>
    <font>
      <i/>
      <sz val="10"/>
      <color theme="1"/>
      <name val="Arial"/>
      <family val="2"/>
    </font>
    <font>
      <b/>
      <u val="single"/>
      <sz val="10"/>
      <color theme="1"/>
      <name val="Arial"/>
      <family val="2"/>
    </font>
    <font>
      <sz val="8"/>
      <color theme="1"/>
      <name val="Arial"/>
      <family val="2"/>
    </font>
    <font>
      <sz val="10"/>
      <color rgb="FFFF0000"/>
      <name val="Arial"/>
      <family val="2"/>
    </font>
    <font>
      <b/>
      <sz val="10"/>
      <color rgb="FFFF0000"/>
      <name val="Arial"/>
      <family val="2"/>
    </font>
    <font>
      <b/>
      <i/>
      <sz val="10"/>
      <color theme="1"/>
      <name val="Arial"/>
      <family val="2"/>
    </font>
    <font>
      <b/>
      <sz val="16"/>
      <color theme="1"/>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rgb="FF2793C0"/>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rgb="FFBFBFBF"/>
        <bgColor indexed="64"/>
      </patternFill>
    </fill>
    <fill>
      <patternFill patternType="solid">
        <fgColor theme="7" tint="-0.4999699890613556"/>
        <bgColor indexed="64"/>
      </patternFill>
    </fill>
  </fills>
  <borders count="59">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thin"/>
      <top style="thin"/>
      <bottom style="medium"/>
    </border>
    <border>
      <left/>
      <right style="medium"/>
      <top/>
      <bottom/>
    </border>
    <border>
      <left style="medium"/>
      <right/>
      <top/>
      <bottom style="medium"/>
    </border>
    <border>
      <left/>
      <right style="medium"/>
      <top style="medium"/>
      <bottom/>
    </border>
    <border>
      <left style="medium"/>
      <right/>
      <top style="medium"/>
      <bottom/>
    </border>
    <border>
      <left/>
      <right style="medium"/>
      <top/>
      <bottom style="medium"/>
    </border>
    <border>
      <left style="medium"/>
      <right style="thin"/>
      <top/>
      <bottom style="medium"/>
    </border>
    <border>
      <left style="thin"/>
      <right style="thin"/>
      <top/>
      <bottom/>
    </border>
    <border>
      <left style="thin"/>
      <right/>
      <top/>
      <bottom style="thin"/>
    </border>
    <border>
      <left style="thin"/>
      <right style="medium"/>
      <top/>
      <bottom/>
    </border>
    <border>
      <left style="thin"/>
      <right style="medium"/>
      <top/>
      <bottom style="thin"/>
    </border>
    <border>
      <left style="thin"/>
      <right/>
      <top style="thin"/>
      <bottom style="thin"/>
    </border>
    <border>
      <left style="thin"/>
      <right/>
      <top style="thin"/>
      <bottom/>
    </border>
    <border>
      <left style="thin"/>
      <right style="medium"/>
      <top style="thin"/>
      <bottom/>
    </border>
    <border>
      <left style="thin"/>
      <right style="medium"/>
      <top style="thin"/>
      <bottom style="thin"/>
    </border>
    <border>
      <left style="thin"/>
      <right/>
      <top style="thin"/>
      <bottom style="medium"/>
    </border>
    <border>
      <left style="thin"/>
      <right style="medium"/>
      <top style="thin"/>
      <bottom style="medium"/>
    </border>
    <border>
      <left/>
      <right style="medium"/>
      <top style="thin"/>
      <bottom style="thin"/>
    </border>
    <border>
      <left style="thin"/>
      <right style="thin"/>
      <top style="medium"/>
      <bottom style="thin"/>
    </border>
    <border>
      <left/>
      <right style="medium"/>
      <top/>
      <bottom style="thin"/>
    </border>
    <border>
      <left/>
      <right style="medium"/>
      <top style="thin"/>
      <bottom>
        <color indexed="63"/>
      </bottom>
    </border>
    <border>
      <left style="medium"/>
      <right/>
      <top/>
      <bottom style="thin"/>
    </border>
    <border>
      <left/>
      <right style="medium"/>
      <top style="medium"/>
      <bottom style="thin"/>
    </border>
    <border>
      <left/>
      <right style="medium"/>
      <top style="thin"/>
      <bottom style="medium"/>
    </border>
    <border>
      <left style="thin"/>
      <right style="thin"/>
      <top/>
      <bottom style="medium"/>
    </border>
    <border>
      <left style="thin"/>
      <right style="medium"/>
      <top/>
      <bottom style="medium"/>
    </border>
    <border>
      <left style="medium"/>
      <right style="thin"/>
      <top/>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right/>
      <top style="medium"/>
      <bottom style="thin"/>
    </border>
    <border>
      <left/>
      <right/>
      <top style="thin"/>
      <bottom style="thin"/>
    </border>
    <border>
      <left style="thin"/>
      <right/>
      <top/>
      <bottom/>
    </border>
    <border>
      <left>
        <color indexed="63"/>
      </left>
      <right style="thin"/>
      <top>
        <color indexed="63"/>
      </top>
      <bottom/>
    </border>
    <border>
      <left style="medium"/>
      <right style="medium"/>
      <top style="medium"/>
      <bottom/>
    </border>
    <border>
      <left style="medium"/>
      <right style="medium"/>
      <top/>
      <bottom style="medium"/>
    </border>
    <border>
      <left/>
      <right style="thin"/>
      <top style="medium"/>
      <bottom style="medium"/>
    </border>
    <border>
      <left style="thin"/>
      <right/>
      <top style="medium"/>
      <bottom style="thin"/>
    </border>
    <border>
      <left style="medium"/>
      <right>
        <color indexed="63"/>
      </right>
      <top style="thin"/>
      <bottom/>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61"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1"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1"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1"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1"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1"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1"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1"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171"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3" fontId="11" fillId="0" borderId="2" applyFont="0" applyFill="0" applyAlignment="0" applyProtection="0"/>
    <xf numFmtId="0" fontId="65"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7"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2" fillId="0" borderId="0" applyBorder="0" applyAlignment="0">
      <protection/>
    </xf>
    <xf numFmtId="0" fontId="2" fillId="0" borderId="0" applyBorder="0" applyAlignment="0">
      <protection/>
    </xf>
    <xf numFmtId="0" fontId="2" fillId="0" borderId="0" applyBorder="0" applyAlignment="0">
      <protection/>
    </xf>
    <xf numFmtId="0" fontId="2" fillId="0" borderId="0" applyBorder="0" applyAlignment="0">
      <protection/>
    </xf>
    <xf numFmtId="0" fontId="12" fillId="0" borderId="0" applyProtection="0">
      <alignment/>
    </xf>
    <xf numFmtId="172" fontId="11" fillId="0" borderId="0" applyFill="0" applyBorder="0" applyProtection="0">
      <alignment horizontal="center"/>
    </xf>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9" fillId="0" borderId="0" applyFont="0" applyFill="0" applyBorder="0" applyAlignment="0" applyProtection="0"/>
    <xf numFmtId="44" fontId="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2" fontId="11"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5"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3" applyNumberFormat="0" applyAlignment="0" applyProtection="0"/>
    <xf numFmtId="0" fontId="83" fillId="30" borderId="3" applyNumberFormat="0" applyAlignment="0" applyProtection="0"/>
    <xf numFmtId="0" fontId="83" fillId="30" borderId="3" applyNumberFormat="0" applyAlignment="0" applyProtection="0"/>
    <xf numFmtId="0" fontId="83" fillId="30" borderId="3" applyNumberFormat="0" applyAlignment="0" applyProtection="0"/>
    <xf numFmtId="0" fontId="84"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6"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11" fillId="0" borderId="0" applyNumberFormat="0" applyFill="0" applyAlignment="0" applyProtection="0"/>
    <xf numFmtId="0" fontId="60" fillId="0" borderId="0">
      <alignment/>
      <protection/>
    </xf>
    <xf numFmtId="0" fontId="60" fillId="0" borderId="0">
      <alignment/>
      <protection/>
    </xf>
    <xf numFmtId="0" fontId="69"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2" fillId="0" borderId="0">
      <alignment/>
      <protection/>
    </xf>
    <xf numFmtId="0" fontId="2" fillId="0" borderId="0">
      <alignment/>
      <protection/>
    </xf>
    <xf numFmtId="0" fontId="0" fillId="0" borderId="0">
      <alignment/>
      <protection/>
    </xf>
    <xf numFmtId="0" fontId="6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0"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59" fillId="0" borderId="0">
      <alignment/>
      <protection/>
    </xf>
    <xf numFmtId="0" fontId="2" fillId="0" borderId="0">
      <alignment/>
      <protection/>
    </xf>
    <xf numFmtId="0" fontId="60" fillId="0" borderId="0">
      <alignment/>
      <protection/>
    </xf>
    <xf numFmtId="0" fontId="0"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174"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0" fontId="88" fillId="27" borderId="11" applyNumberFormat="0" applyAlignment="0" applyProtection="0"/>
    <xf numFmtId="0" fontId="89" fillId="27" borderId="11" applyNumberFormat="0" applyAlignment="0" applyProtection="0"/>
    <xf numFmtId="0" fontId="89" fillId="27" borderId="11" applyNumberFormat="0" applyAlignment="0" applyProtection="0"/>
    <xf numFmtId="0" fontId="89" fillId="27" borderId="11" applyNumberFormat="0" applyAlignment="0" applyProtection="0"/>
    <xf numFmtId="9" fontId="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5" fillId="0" borderId="0">
      <alignment horizontal="center"/>
      <protection/>
    </xf>
    <xf numFmtId="176" fontId="16" fillId="0" borderId="0" applyProtection="0">
      <alignment/>
    </xf>
    <xf numFmtId="0" fontId="11" fillId="0" borderId="2" applyNumberFormat="0" applyFill="0" applyAlignment="0" applyProtection="0"/>
    <xf numFmtId="8" fontId="17" fillId="0" borderId="0" applyNumberFormat="0" applyFill="0" applyBorder="0" applyAlignment="0" applyProtection="0"/>
    <xf numFmtId="0" fontId="90" fillId="0" borderId="0" applyNumberFormat="0" applyFill="0" applyBorder="0" applyAlignment="0" applyProtection="0"/>
    <xf numFmtId="172" fontId="11" fillId="0" borderId="12" applyNumberFormat="0" applyFont="0" applyFill="0" applyAlignment="0" applyProtection="0"/>
    <xf numFmtId="172" fontId="11" fillId="0" borderId="13" applyNumberFormat="0" applyFont="0" applyFill="0" applyAlignment="0" applyProtection="0"/>
    <xf numFmtId="0" fontId="91"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cellStyleXfs>
  <cellXfs count="473">
    <xf numFmtId="0" fontId="0" fillId="0" borderId="0" xfId="0" applyAlignment="1">
      <alignment/>
    </xf>
    <xf numFmtId="0" fontId="0" fillId="0" borderId="0" xfId="0" applyAlignment="1">
      <alignment horizontal="left"/>
    </xf>
    <xf numFmtId="0" fontId="95" fillId="0" borderId="0" xfId="0" applyFont="1" applyAlignment="1">
      <alignment horizontal="left"/>
    </xf>
    <xf numFmtId="9" fontId="0" fillId="0" borderId="15" xfId="0" applyNumberFormat="1" applyBorder="1" applyAlignment="1">
      <alignment horizontal="left"/>
    </xf>
    <xf numFmtId="0" fontId="0" fillId="0" borderId="15" xfId="0" applyBorder="1" applyAlignment="1">
      <alignment horizontal="left"/>
    </xf>
    <xf numFmtId="0" fontId="0" fillId="0" borderId="16" xfId="0" applyBorder="1" applyAlignment="1">
      <alignment horizontal="left"/>
    </xf>
    <xf numFmtId="9" fontId="0" fillId="0" borderId="17" xfId="0" applyNumberFormat="1" applyBorder="1" applyAlignment="1">
      <alignment horizontal="left"/>
    </xf>
    <xf numFmtId="0" fontId="0" fillId="0" borderId="17" xfId="0" applyBorder="1" applyAlignment="1">
      <alignment horizontal="left"/>
    </xf>
    <xf numFmtId="0" fontId="95" fillId="0" borderId="18" xfId="0" applyFont="1" applyBorder="1" applyAlignment="1">
      <alignment horizontal="left"/>
    </xf>
    <xf numFmtId="0" fontId="96" fillId="0" borderId="18" xfId="0" applyFont="1" applyBorder="1" applyAlignment="1">
      <alignment horizontal="left"/>
    </xf>
    <xf numFmtId="0" fontId="0" fillId="0" borderId="19" xfId="0"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15" xfId="0" applyFill="1" applyBorder="1" applyAlignment="1">
      <alignment/>
    </xf>
    <xf numFmtId="0" fontId="97" fillId="0" borderId="0" xfId="0" applyFont="1" applyAlignment="1">
      <alignment/>
    </xf>
    <xf numFmtId="0" fontId="95" fillId="0" borderId="18" xfId="0" applyFont="1" applyFill="1" applyBorder="1" applyAlignment="1">
      <alignment/>
    </xf>
    <xf numFmtId="0" fontId="95" fillId="0" borderId="21" xfId="0" applyFont="1" applyFill="1" applyBorder="1" applyAlignment="1">
      <alignment/>
    </xf>
    <xf numFmtId="0" fontId="0" fillId="0" borderId="16" xfId="0" applyBorder="1" applyAlignment="1">
      <alignment wrapText="1"/>
    </xf>
    <xf numFmtId="0" fontId="0" fillId="0" borderId="22" xfId="0" applyBorder="1" applyAlignment="1">
      <alignment/>
    </xf>
    <xf numFmtId="0" fontId="0" fillId="0" borderId="0" xfId="0" applyBorder="1" applyAlignment="1">
      <alignment horizontal="left"/>
    </xf>
    <xf numFmtId="0" fontId="0" fillId="0" borderId="0" xfId="0" applyBorder="1" applyAlignment="1">
      <alignment/>
    </xf>
    <xf numFmtId="0" fontId="95" fillId="33" borderId="23" xfId="0" applyFont="1" applyFill="1" applyBorder="1" applyAlignment="1">
      <alignment/>
    </xf>
    <xf numFmtId="0" fontId="0" fillId="33" borderId="22" xfId="0" applyFill="1" applyBorder="1" applyAlignment="1">
      <alignment/>
    </xf>
    <xf numFmtId="0" fontId="95" fillId="33" borderId="21" xfId="0" applyFont="1" applyFill="1" applyBorder="1" applyAlignment="1">
      <alignment/>
    </xf>
    <xf numFmtId="0" fontId="95" fillId="33" borderId="24" xfId="0" applyFont="1" applyFill="1" applyBorder="1" applyAlignment="1">
      <alignment/>
    </xf>
    <xf numFmtId="0" fontId="95" fillId="0" borderId="0" xfId="0" applyFont="1" applyBorder="1" applyAlignment="1">
      <alignment horizontal="left"/>
    </xf>
    <xf numFmtId="0" fontId="96" fillId="0" borderId="0" xfId="0" applyFont="1" applyAlignment="1">
      <alignment/>
    </xf>
    <xf numFmtId="0" fontId="96" fillId="33" borderId="23" xfId="0" applyFont="1" applyFill="1" applyBorder="1" applyAlignment="1">
      <alignment horizontal="center"/>
    </xf>
    <xf numFmtId="0" fontId="96" fillId="33" borderId="22" xfId="0" applyFont="1" applyFill="1" applyBorder="1" applyAlignment="1">
      <alignment horizontal="center"/>
    </xf>
    <xf numFmtId="0" fontId="96" fillId="33" borderId="21" xfId="0" applyFont="1" applyFill="1" applyBorder="1" applyAlignment="1">
      <alignment horizontal="center"/>
    </xf>
    <xf numFmtId="0" fontId="96" fillId="33" borderId="24" xfId="0" applyFont="1" applyFill="1" applyBorder="1" applyAlignment="1">
      <alignment horizontal="center"/>
    </xf>
    <xf numFmtId="0" fontId="0" fillId="0" borderId="17" xfId="0" applyFill="1" applyBorder="1" applyAlignment="1">
      <alignment/>
    </xf>
    <xf numFmtId="0" fontId="0" fillId="0" borderId="16" xfId="0" applyFill="1" applyBorder="1" applyAlignment="1">
      <alignment/>
    </xf>
    <xf numFmtId="9" fontId="0" fillId="0" borderId="16" xfId="0" applyNumberFormat="1" applyBorder="1" applyAlignment="1">
      <alignment horizontal="left"/>
    </xf>
    <xf numFmtId="0" fontId="95" fillId="0" borderId="25" xfId="0" applyFont="1" applyBorder="1" applyAlignment="1">
      <alignment horizontal="left"/>
    </xf>
    <xf numFmtId="0" fontId="0" fillId="0" borderId="15" xfId="0" applyBorder="1" applyAlignment="1">
      <alignment/>
    </xf>
    <xf numFmtId="0" fontId="0" fillId="0" borderId="18" xfId="0" applyFill="1" applyBorder="1" applyAlignment="1">
      <alignment/>
    </xf>
    <xf numFmtId="0" fontId="0" fillId="0" borderId="19" xfId="0" applyBorder="1" applyAlignment="1">
      <alignment/>
    </xf>
    <xf numFmtId="0" fontId="0" fillId="33" borderId="23" xfId="0" applyFill="1" applyBorder="1" applyAlignment="1">
      <alignment horizontal="center"/>
    </xf>
    <xf numFmtId="0" fontId="0" fillId="33" borderId="22" xfId="0" applyFill="1" applyBorder="1" applyAlignment="1">
      <alignment horizontal="center"/>
    </xf>
    <xf numFmtId="0" fontId="0" fillId="33" borderId="21" xfId="0" applyFill="1" applyBorder="1" applyAlignment="1">
      <alignment horizontal="center"/>
    </xf>
    <xf numFmtId="0" fontId="0" fillId="33" borderId="24" xfId="0" applyFill="1" applyBorder="1" applyAlignment="1">
      <alignment horizontal="center"/>
    </xf>
    <xf numFmtId="0" fontId="0" fillId="0" borderId="17" xfId="0" applyFont="1" applyFill="1" applyBorder="1" applyAlignment="1">
      <alignment/>
    </xf>
    <xf numFmtId="0" fontId="98" fillId="0" borderId="21" xfId="0" applyFont="1" applyBorder="1" applyAlignment="1">
      <alignment/>
    </xf>
    <xf numFmtId="0" fontId="0" fillId="0" borderId="0" xfId="0" applyFill="1" applyBorder="1" applyAlignment="1">
      <alignment/>
    </xf>
    <xf numFmtId="0" fontId="0" fillId="0" borderId="15" xfId="0" applyBorder="1" applyAlignment="1">
      <alignment wrapText="1"/>
    </xf>
    <xf numFmtId="0" fontId="0" fillId="0" borderId="15" xfId="0" applyBorder="1" applyAlignment="1">
      <alignment wrapText="1"/>
    </xf>
    <xf numFmtId="9" fontId="0" fillId="0" borderId="26" xfId="0" applyNumberFormat="1" applyBorder="1" applyAlignment="1">
      <alignment horizontal="left"/>
    </xf>
    <xf numFmtId="0" fontId="0" fillId="33" borderId="23" xfId="0" applyFill="1" applyBorder="1" applyAlignment="1">
      <alignment/>
    </xf>
    <xf numFmtId="0" fontId="0" fillId="33" borderId="12" xfId="0" applyFill="1" applyBorder="1" applyAlignment="1">
      <alignment/>
    </xf>
    <xf numFmtId="0" fontId="0" fillId="33" borderId="21" xfId="0" applyFill="1" applyBorder="1" applyAlignment="1">
      <alignment/>
    </xf>
    <xf numFmtId="0" fontId="0" fillId="33" borderId="1" xfId="0" applyFill="1" applyBorder="1" applyAlignment="1">
      <alignment/>
    </xf>
    <xf numFmtId="0" fontId="0" fillId="0" borderId="0" xfId="0" applyFill="1" applyAlignment="1">
      <alignment/>
    </xf>
    <xf numFmtId="0" fontId="0" fillId="0" borderId="24" xfId="0" applyBorder="1" applyAlignment="1">
      <alignment/>
    </xf>
    <xf numFmtId="0" fontId="0" fillId="0" borderId="1" xfId="0" applyBorder="1" applyAlignment="1">
      <alignment/>
    </xf>
    <xf numFmtId="0" fontId="0" fillId="0" borderId="27" xfId="0" applyNumberFormat="1" applyBorder="1" applyAlignment="1">
      <alignment horizontal="right" vertical="justify"/>
    </xf>
    <xf numFmtId="0" fontId="0" fillId="0" borderId="28" xfId="0" applyNumberFormat="1" applyBorder="1" applyAlignment="1">
      <alignment horizontal="right" vertical="justify"/>
    </xf>
    <xf numFmtId="0" fontId="0" fillId="0" borderId="29" xfId="0" applyNumberFormat="1" applyBorder="1" applyAlignment="1">
      <alignment horizontal="right" vertical="justify"/>
    </xf>
    <xf numFmtId="166" fontId="0" fillId="0" borderId="15" xfId="0" applyNumberFormat="1" applyBorder="1" applyAlignment="1">
      <alignment horizontal="right" vertical="justify"/>
    </xf>
    <xf numFmtId="10" fontId="0" fillId="0" borderId="27" xfId="413" applyNumberFormat="1" applyFont="1" applyBorder="1" applyAlignment="1">
      <alignment horizontal="right" vertical="justify"/>
    </xf>
    <xf numFmtId="10" fontId="0" fillId="0" borderId="30" xfId="413" applyNumberFormat="1" applyFont="1" applyBorder="1" applyAlignment="1">
      <alignment horizontal="right" vertical="justify"/>
    </xf>
    <xf numFmtId="10" fontId="0" fillId="0" borderId="31" xfId="413" applyNumberFormat="1" applyFont="1" applyBorder="1" applyAlignment="1">
      <alignment horizontal="right" vertical="justify"/>
    </xf>
    <xf numFmtId="10" fontId="0" fillId="0" borderId="32" xfId="413" applyNumberFormat="1" applyFont="1" applyBorder="1" applyAlignment="1">
      <alignment horizontal="right" vertical="justify"/>
    </xf>
    <xf numFmtId="10" fontId="0" fillId="0" borderId="33" xfId="413" applyNumberFormat="1" applyFont="1" applyBorder="1" applyAlignment="1">
      <alignment horizontal="right" vertical="justify"/>
    </xf>
    <xf numFmtId="10" fontId="0" fillId="0" borderId="29" xfId="413" applyNumberFormat="1" applyFont="1" applyBorder="1" applyAlignment="1">
      <alignment horizontal="right" vertical="justify"/>
    </xf>
    <xf numFmtId="0" fontId="0" fillId="0" borderId="27" xfId="0" applyBorder="1" applyAlignment="1">
      <alignment horizontal="right" vertical="justify"/>
    </xf>
    <xf numFmtId="0" fontId="0" fillId="0" borderId="30" xfId="0" applyBorder="1" applyAlignment="1">
      <alignment horizontal="right" vertical="justify"/>
    </xf>
    <xf numFmtId="0" fontId="0" fillId="0" borderId="33" xfId="0" applyBorder="1" applyAlignment="1">
      <alignment horizontal="right" vertical="justify"/>
    </xf>
    <xf numFmtId="0" fontId="0" fillId="0" borderId="29" xfId="0" applyBorder="1" applyAlignment="1">
      <alignment horizontal="right" vertical="justify"/>
    </xf>
    <xf numFmtId="0" fontId="0" fillId="0" borderId="31" xfId="0" applyBorder="1" applyAlignment="1">
      <alignment horizontal="right" vertical="justify"/>
    </xf>
    <xf numFmtId="0" fontId="0" fillId="0" borderId="32" xfId="0" applyBorder="1" applyAlignment="1">
      <alignment horizontal="right" vertical="justify"/>
    </xf>
    <xf numFmtId="10" fontId="0" fillId="0" borderId="15" xfId="413" applyNumberFormat="1" applyFont="1" applyBorder="1" applyAlignment="1">
      <alignment horizontal="right" vertical="justify"/>
    </xf>
    <xf numFmtId="0" fontId="0" fillId="0" borderId="34" xfId="0" applyBorder="1" applyAlignment="1">
      <alignment horizontal="right" vertical="justify"/>
    </xf>
    <xf numFmtId="0" fontId="0" fillId="0" borderId="35" xfId="0" applyBorder="1" applyAlignment="1">
      <alignment horizontal="right" vertical="justify"/>
    </xf>
    <xf numFmtId="1" fontId="0" fillId="0" borderId="27" xfId="0" applyNumberFormat="1" applyBorder="1" applyAlignment="1">
      <alignment horizontal="right" vertical="justify"/>
    </xf>
    <xf numFmtId="1" fontId="0" fillId="0" borderId="31" xfId="0" applyNumberFormat="1" applyBorder="1" applyAlignment="1">
      <alignment horizontal="right" vertical="justify"/>
    </xf>
    <xf numFmtId="1" fontId="0" fillId="0" borderId="32" xfId="0" applyNumberFormat="1" applyBorder="1" applyAlignment="1">
      <alignment horizontal="right" vertical="justify"/>
    </xf>
    <xf numFmtId="1" fontId="0" fillId="0" borderId="29" xfId="0" applyNumberFormat="1" applyBorder="1" applyAlignment="1">
      <alignment horizontal="right" vertical="justify"/>
    </xf>
    <xf numFmtId="166" fontId="0" fillId="0" borderId="27" xfId="0" applyNumberFormat="1" applyFont="1" applyFill="1" applyBorder="1" applyAlignment="1">
      <alignment horizontal="right" vertical="justify"/>
    </xf>
    <xf numFmtId="0" fontId="0" fillId="0" borderId="30" xfId="0" applyFill="1" applyBorder="1" applyAlignment="1">
      <alignment horizontal="right" vertical="justify"/>
    </xf>
    <xf numFmtId="166" fontId="95" fillId="0" borderId="29" xfId="0" applyNumberFormat="1" applyFont="1" applyFill="1" applyBorder="1" applyAlignment="1">
      <alignment horizontal="right" vertical="justify"/>
    </xf>
    <xf numFmtId="0" fontId="0" fillId="0" borderId="30" xfId="0" applyBorder="1" applyAlignment="1">
      <alignment horizontal="right" vertical="justify" wrapText="1"/>
    </xf>
    <xf numFmtId="0" fontId="0" fillId="0" borderId="15" xfId="0" applyBorder="1" applyAlignment="1">
      <alignment horizontal="right" vertical="justify"/>
    </xf>
    <xf numFmtId="10" fontId="0" fillId="0" borderId="36" xfId="413" applyNumberFormat="1" applyFont="1" applyBorder="1" applyAlignment="1">
      <alignment horizontal="right" vertical="justify"/>
    </xf>
    <xf numFmtId="0" fontId="0" fillId="0" borderId="36" xfId="0" applyBorder="1" applyAlignment="1">
      <alignment horizontal="right" vertical="justify"/>
    </xf>
    <xf numFmtId="1" fontId="0" fillId="0" borderId="30" xfId="0" applyNumberFormat="1" applyBorder="1" applyAlignment="1">
      <alignment horizontal="right" vertical="justify"/>
    </xf>
    <xf numFmtId="1" fontId="0" fillId="0" borderId="33" xfId="0" applyNumberFormat="1" applyBorder="1" applyAlignment="1">
      <alignment horizontal="right" vertical="justify"/>
    </xf>
    <xf numFmtId="10" fontId="0" fillId="0" borderId="30" xfId="413" applyNumberFormat="1" applyFont="1" applyFill="1" applyBorder="1" applyAlignment="1">
      <alignment horizontal="right" vertical="justify"/>
    </xf>
    <xf numFmtId="10" fontId="0" fillId="0" borderId="33" xfId="413" applyNumberFormat="1" applyFont="1" applyFill="1" applyBorder="1" applyAlignment="1">
      <alignment horizontal="right" vertical="justify"/>
    </xf>
    <xf numFmtId="10" fontId="0" fillId="0" borderId="34" xfId="413" applyNumberFormat="1" applyFont="1" applyBorder="1" applyAlignment="1">
      <alignment horizontal="right" vertical="justify"/>
    </xf>
    <xf numFmtId="10" fontId="0" fillId="0" borderId="35" xfId="413" applyNumberFormat="1" applyFont="1" applyBorder="1" applyAlignment="1">
      <alignment horizontal="right" vertical="justify"/>
    </xf>
    <xf numFmtId="0" fontId="0" fillId="0" borderId="33" xfId="0" applyFill="1" applyBorder="1" applyAlignment="1">
      <alignment horizontal="right" vertical="justify"/>
    </xf>
    <xf numFmtId="1" fontId="0" fillId="0" borderId="15" xfId="0" applyNumberFormat="1" applyBorder="1" applyAlignment="1">
      <alignment horizontal="right" vertical="justify"/>
    </xf>
    <xf numFmtId="166" fontId="0" fillId="0" borderId="27" xfId="0" applyNumberFormat="1" applyFill="1" applyBorder="1" applyAlignment="1">
      <alignment horizontal="right" vertical="justify"/>
    </xf>
    <xf numFmtId="0" fontId="0" fillId="0" borderId="30" xfId="0" applyBorder="1" applyAlignment="1">
      <alignment horizontal="center" vertical="justify"/>
    </xf>
    <xf numFmtId="0" fontId="0" fillId="0" borderId="33" xfId="0" applyBorder="1" applyAlignment="1">
      <alignment horizontal="center" vertical="justify"/>
    </xf>
    <xf numFmtId="0" fontId="0" fillId="0" borderId="31" xfId="0" applyBorder="1" applyAlignment="1">
      <alignment horizontal="center" vertical="justify"/>
    </xf>
    <xf numFmtId="0" fontId="0" fillId="34" borderId="0" xfId="0" applyFill="1" applyAlignment="1">
      <alignment/>
    </xf>
    <xf numFmtId="0" fontId="96" fillId="0" borderId="0" xfId="0" applyFont="1" applyFill="1" applyAlignment="1">
      <alignment/>
    </xf>
    <xf numFmtId="0" fontId="0" fillId="0" borderId="0" xfId="0" applyFont="1" applyFill="1" applyAlignment="1">
      <alignment/>
    </xf>
    <xf numFmtId="0" fontId="0" fillId="0" borderId="26" xfId="0" applyBorder="1" applyAlignment="1">
      <alignment/>
    </xf>
    <xf numFmtId="0" fontId="0" fillId="0" borderId="0" xfId="0" applyAlignment="1">
      <alignment vertical="top"/>
    </xf>
    <xf numFmtId="1" fontId="0" fillId="0" borderId="31" xfId="413" applyNumberFormat="1" applyFont="1" applyBorder="1" applyAlignment="1">
      <alignment horizontal="right" vertical="justify"/>
    </xf>
    <xf numFmtId="1" fontId="0" fillId="0" borderId="32" xfId="413" applyNumberFormat="1" applyFont="1" applyBorder="1" applyAlignment="1">
      <alignment horizontal="right" vertical="justify"/>
    </xf>
    <xf numFmtId="9" fontId="0" fillId="0" borderId="30" xfId="0" applyNumberFormat="1" applyBorder="1" applyAlignment="1">
      <alignment horizontal="right" vertical="justify"/>
    </xf>
    <xf numFmtId="9" fontId="0" fillId="0" borderId="33" xfId="0" applyNumberFormat="1" applyBorder="1" applyAlignment="1">
      <alignment horizontal="right" vertical="justify"/>
    </xf>
    <xf numFmtId="10" fontId="0" fillId="0" borderId="0" xfId="413" applyNumberFormat="1" applyFont="1" applyBorder="1" applyAlignment="1">
      <alignment horizontal="right" vertical="justify"/>
    </xf>
    <xf numFmtId="0" fontId="0" fillId="0" borderId="0" xfId="0" applyFill="1" applyBorder="1" applyAlignment="1">
      <alignment horizontal="center" vertical="justify"/>
    </xf>
    <xf numFmtId="0" fontId="0" fillId="0" borderId="29" xfId="0" applyNumberFormat="1" applyBorder="1" applyAlignment="1">
      <alignment horizontal="center"/>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3" fontId="0" fillId="0" borderId="32" xfId="0" applyNumberFormat="1" applyBorder="1" applyAlignment="1">
      <alignment horizontal="right" vertical="justify"/>
    </xf>
    <xf numFmtId="3" fontId="0" fillId="0" borderId="31" xfId="0" applyNumberFormat="1" applyFill="1" applyBorder="1" applyAlignment="1">
      <alignment horizontal="center" vertical="justify"/>
    </xf>
    <xf numFmtId="0" fontId="0" fillId="0" borderId="15" xfId="0" applyBorder="1" applyAlignment="1">
      <alignment/>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27" xfId="0" applyNumberFormat="1" applyBorder="1" applyAlignment="1">
      <alignment horizontal="center" vertical="justify"/>
    </xf>
    <xf numFmtId="0" fontId="95" fillId="0" borderId="18" xfId="0" applyFont="1" applyFill="1" applyBorder="1" applyAlignment="1">
      <alignment horizontal="left"/>
    </xf>
    <xf numFmtId="9" fontId="0" fillId="0" borderId="27" xfId="0" applyNumberFormat="1" applyFill="1" applyBorder="1" applyAlignment="1">
      <alignment/>
    </xf>
    <xf numFmtId="0" fontId="0" fillId="0" borderId="37" xfId="0" applyFill="1" applyBorder="1" applyAlignment="1">
      <alignment horizontal="right" vertical="justify"/>
    </xf>
    <xf numFmtId="9" fontId="0" fillId="0" borderId="30" xfId="0" applyNumberFormat="1" applyFill="1" applyBorder="1" applyAlignment="1">
      <alignment/>
    </xf>
    <xf numFmtId="0" fontId="0" fillId="0" borderId="15" xfId="0" applyFill="1" applyBorder="1" applyAlignment="1">
      <alignment horizontal="right" vertical="justify"/>
    </xf>
    <xf numFmtId="9" fontId="0" fillId="0" borderId="31" xfId="0" applyNumberFormat="1" applyFill="1" applyBorder="1" applyAlignment="1">
      <alignment/>
    </xf>
    <xf numFmtId="0" fontId="0" fillId="0" borderId="19" xfId="0" applyFill="1" applyBorder="1" applyAlignment="1">
      <alignment horizontal="right" vertical="justify"/>
    </xf>
    <xf numFmtId="9" fontId="0" fillId="0" borderId="17" xfId="0" applyNumberFormat="1" applyFill="1" applyBorder="1" applyAlignment="1">
      <alignment horizontal="left"/>
    </xf>
    <xf numFmtId="9" fontId="0" fillId="0" borderId="15" xfId="0" applyNumberFormat="1" applyFill="1" applyBorder="1" applyAlignment="1">
      <alignment horizontal="left"/>
    </xf>
    <xf numFmtId="9" fontId="0" fillId="0" borderId="16" xfId="0" applyNumberFormat="1" applyFill="1" applyBorder="1" applyAlignment="1">
      <alignment horizontal="left"/>
    </xf>
    <xf numFmtId="0" fontId="0" fillId="0" borderId="17" xfId="0" applyFill="1" applyBorder="1" applyAlignment="1">
      <alignment horizontal="left"/>
    </xf>
    <xf numFmtId="3" fontId="0" fillId="0" borderId="38" xfId="0" applyNumberFormat="1" applyFill="1" applyBorder="1" applyAlignment="1">
      <alignment horizontal="right" vertical="justify"/>
    </xf>
    <xf numFmtId="0" fontId="0" fillId="0" borderId="15" xfId="0" applyFill="1" applyBorder="1" applyAlignment="1">
      <alignment horizontal="left"/>
    </xf>
    <xf numFmtId="3" fontId="0" fillId="0" borderId="36" xfId="0" applyNumberFormat="1" applyFill="1" applyBorder="1" applyAlignment="1">
      <alignment horizontal="right" vertical="justify"/>
    </xf>
    <xf numFmtId="0" fontId="0" fillId="0" borderId="16" xfId="0" applyFill="1" applyBorder="1" applyAlignment="1">
      <alignment horizontal="left"/>
    </xf>
    <xf numFmtId="0" fontId="0" fillId="0" borderId="16" xfId="0" applyFill="1" applyBorder="1" applyAlignment="1">
      <alignment horizontal="right" vertical="justify"/>
    </xf>
    <xf numFmtId="3" fontId="0" fillId="0" borderId="39" xfId="0" applyNumberFormat="1" applyFill="1" applyBorder="1" applyAlignment="1">
      <alignment horizontal="right" vertical="justify"/>
    </xf>
    <xf numFmtId="0" fontId="0" fillId="35" borderId="0" xfId="0" applyFill="1" applyAlignment="1">
      <alignment/>
    </xf>
    <xf numFmtId="0" fontId="0" fillId="0" borderId="40" xfId="0" applyFill="1" applyBorder="1" applyAlignment="1">
      <alignment/>
    </xf>
    <xf numFmtId="3" fontId="0" fillId="0" borderId="15" xfId="0" applyNumberFormat="1" applyFill="1" applyBorder="1" applyAlignment="1">
      <alignment horizontal="right" vertical="justify"/>
    </xf>
    <xf numFmtId="3" fontId="0" fillId="0" borderId="41" xfId="0" applyNumberFormat="1" applyFill="1" applyBorder="1" applyAlignment="1">
      <alignment horizontal="right" vertical="justify"/>
    </xf>
    <xf numFmtId="0" fontId="95" fillId="0" borderId="21" xfId="0" applyFont="1" applyFill="1" applyBorder="1" applyAlignment="1">
      <alignment horizontal="left"/>
    </xf>
    <xf numFmtId="0" fontId="0" fillId="0" borderId="19" xfId="0" applyFill="1" applyBorder="1" applyAlignment="1">
      <alignment horizontal="left"/>
    </xf>
    <xf numFmtId="3" fontId="0" fillId="0" borderId="42" xfId="0" applyNumberFormat="1" applyFill="1" applyBorder="1" applyAlignment="1">
      <alignment horizontal="right" vertical="justify"/>
    </xf>
    <xf numFmtId="0" fontId="0" fillId="0" borderId="40" xfId="0" applyBorder="1" applyAlignment="1">
      <alignment/>
    </xf>
    <xf numFmtId="0" fontId="2" fillId="0" borderId="18" xfId="0" applyFont="1" applyBorder="1" applyAlignment="1">
      <alignment/>
    </xf>
    <xf numFmtId="0" fontId="2" fillId="0" borderId="0" xfId="0" applyFont="1" applyAlignment="1">
      <alignment/>
    </xf>
    <xf numFmtId="0" fontId="2" fillId="0" borderId="15" xfId="0" applyFont="1" applyFill="1" applyBorder="1" applyAlignment="1">
      <alignment/>
    </xf>
    <xf numFmtId="0" fontId="0" fillId="0" borderId="0" xfId="0" applyAlignment="1">
      <alignment/>
    </xf>
    <xf numFmtId="0" fontId="95" fillId="0" borderId="18" xfId="0" applyFont="1" applyBorder="1" applyAlignment="1">
      <alignment horizontal="left" vertical="top"/>
    </xf>
    <xf numFmtId="9" fontId="0" fillId="0" borderId="17" xfId="0" applyNumberFormat="1" applyBorder="1" applyAlignment="1">
      <alignment horizontal="left" vertical="top"/>
    </xf>
    <xf numFmtId="9" fontId="0" fillId="0" borderId="26" xfId="0" applyNumberFormat="1" applyBorder="1" applyAlignment="1">
      <alignment horizontal="left" vertical="top"/>
    </xf>
    <xf numFmtId="0" fontId="0" fillId="0" borderId="17" xfId="0" applyFill="1" applyBorder="1" applyAlignment="1">
      <alignment vertical="top"/>
    </xf>
    <xf numFmtId="0" fontId="0" fillId="0" borderId="43" xfId="0" applyFill="1" applyBorder="1" applyAlignment="1">
      <alignment vertical="top"/>
    </xf>
    <xf numFmtId="0" fontId="0" fillId="0" borderId="17" xfId="0" applyBorder="1" applyAlignment="1">
      <alignment horizontal="left" vertical="top"/>
    </xf>
    <xf numFmtId="0" fontId="96" fillId="0" borderId="18" xfId="0" applyFont="1" applyBorder="1" applyAlignment="1">
      <alignment horizontal="left" vertical="top"/>
    </xf>
    <xf numFmtId="0" fontId="2" fillId="0" borderId="29" xfId="0" applyFont="1" applyBorder="1" applyAlignment="1">
      <alignment vertical="top" wrapText="1"/>
    </xf>
    <xf numFmtId="0" fontId="0" fillId="0" borderId="18" xfId="0" applyBorder="1" applyAlignment="1">
      <alignment vertical="top"/>
    </xf>
    <xf numFmtId="0" fontId="0" fillId="0" borderId="18" xfId="0" applyBorder="1" applyAlignment="1">
      <alignment vertical="top" wrapText="1"/>
    </xf>
    <xf numFmtId="0" fontId="0" fillId="0" borderId="15" xfId="0" applyBorder="1" applyAlignment="1">
      <alignment vertical="top"/>
    </xf>
    <xf numFmtId="0" fontId="0" fillId="0" borderId="16" xfId="0" applyFill="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2" fillId="0" borderId="33" xfId="0" applyFont="1" applyBorder="1" applyAlignment="1">
      <alignment vertical="top" wrapText="1"/>
    </xf>
    <xf numFmtId="0" fontId="0" fillId="0" borderId="1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protection locked="0"/>
    </xf>
    <xf numFmtId="0" fontId="2" fillId="0" borderId="32" xfId="0" applyFont="1" applyBorder="1" applyAlignment="1">
      <alignment vertical="top" wrapText="1"/>
    </xf>
    <xf numFmtId="0" fontId="95" fillId="0" borderId="18" xfId="0" applyFont="1" applyFill="1" applyBorder="1" applyAlignment="1">
      <alignment vertical="top" wrapText="1"/>
    </xf>
    <xf numFmtId="0" fontId="0" fillId="0" borderId="15" xfId="0" applyFill="1" applyBorder="1" applyAlignment="1">
      <alignment vertical="top" wrapText="1"/>
    </xf>
    <xf numFmtId="0" fontId="2" fillId="0" borderId="33" xfId="0" applyFont="1" applyFill="1" applyBorder="1" applyAlignment="1">
      <alignment vertical="top" wrapText="1"/>
    </xf>
    <xf numFmtId="0" fontId="2" fillId="0" borderId="15"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2" fillId="0" borderId="15" xfId="0" applyFont="1" applyBorder="1" applyAlignment="1">
      <alignment vertical="top" wrapText="1"/>
    </xf>
    <xf numFmtId="0" fontId="2" fillId="0" borderId="16" xfId="0" applyFont="1" applyBorder="1" applyAlignment="1">
      <alignment vertical="top" wrapText="1"/>
    </xf>
    <xf numFmtId="0" fontId="95" fillId="0" borderId="21" xfId="0"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0" fillId="0" borderId="18" xfId="0" applyBorder="1" applyAlignment="1" applyProtection="1">
      <alignment vertical="top" wrapText="1"/>
      <protection/>
    </xf>
    <xf numFmtId="0" fontId="2" fillId="0" borderId="15" xfId="0" applyFont="1" applyBorder="1" applyAlignment="1" applyProtection="1">
      <alignment vertical="top" wrapText="1"/>
      <protection/>
    </xf>
    <xf numFmtId="0" fontId="2" fillId="0" borderId="33" xfId="0" applyFont="1" applyBorder="1" applyAlignment="1" applyProtection="1">
      <alignment vertical="top" wrapText="1"/>
      <protection/>
    </xf>
    <xf numFmtId="0" fontId="0" fillId="0" borderId="0" xfId="0" applyAlignment="1" applyProtection="1">
      <alignment vertical="top"/>
      <protection/>
    </xf>
    <xf numFmtId="0" fontId="2" fillId="0" borderId="18" xfId="0" applyFont="1" applyBorder="1" applyAlignment="1" applyProtection="1">
      <alignment vertical="top" wrapText="1"/>
      <protection locked="0"/>
    </xf>
    <xf numFmtId="0" fontId="2" fillId="0" borderId="18" xfId="0" applyFont="1" applyBorder="1" applyAlignment="1">
      <alignment vertical="top" wrapText="1"/>
    </xf>
    <xf numFmtId="0" fontId="2" fillId="0" borderId="15" xfId="0" applyFont="1" applyFill="1" applyBorder="1" applyAlignment="1">
      <alignment vertical="top" wrapText="1"/>
    </xf>
    <xf numFmtId="0" fontId="2" fillId="0" borderId="18" xfId="0" applyFont="1" applyBorder="1" applyAlignment="1">
      <alignment vertical="top"/>
    </xf>
    <xf numFmtId="0" fontId="2" fillId="0" borderId="15" xfId="0" applyFont="1" applyBorder="1" applyAlignment="1">
      <alignment vertical="top"/>
    </xf>
    <xf numFmtId="0" fontId="2" fillId="0" borderId="36" xfId="0" applyFont="1" applyBorder="1" applyAlignment="1" applyProtection="1">
      <alignment vertical="top" wrapText="1"/>
      <protection locked="0"/>
    </xf>
    <xf numFmtId="0" fontId="2" fillId="0" borderId="16" xfId="0" applyFont="1" applyFill="1" applyBorder="1" applyAlignment="1">
      <alignment vertical="top"/>
    </xf>
    <xf numFmtId="0" fontId="2" fillId="0" borderId="33" xfId="0" applyFont="1" applyFill="1" applyBorder="1" applyAlignment="1" applyProtection="1">
      <alignment vertical="top" wrapText="1"/>
      <protection/>
    </xf>
    <xf numFmtId="0" fontId="99" fillId="0" borderId="18" xfId="0" applyFont="1" applyBorder="1" applyAlignment="1">
      <alignment vertical="top" wrapText="1"/>
    </xf>
    <xf numFmtId="0" fontId="2" fillId="0" borderId="15" xfId="0" applyFont="1" applyFill="1" applyBorder="1" applyAlignment="1">
      <alignment vertical="top"/>
    </xf>
    <xf numFmtId="0" fontId="2" fillId="0" borderId="36" xfId="0" applyFont="1" applyFill="1" applyBorder="1" applyAlignment="1">
      <alignment vertical="top" wrapText="1"/>
    </xf>
    <xf numFmtId="0" fontId="0" fillId="0" borderId="16" xfId="0" applyBorder="1" applyAlignment="1">
      <alignment wrapText="1"/>
    </xf>
    <xf numFmtId="0" fontId="100" fillId="0" borderId="18" xfId="0" applyFont="1" applyFill="1" applyBorder="1" applyAlignment="1">
      <alignment vertical="top" wrapText="1"/>
    </xf>
    <xf numFmtId="0" fontId="99" fillId="0" borderId="18" xfId="0" applyFont="1" applyBorder="1" applyAlignment="1">
      <alignment vertical="top"/>
    </xf>
    <xf numFmtId="0" fontId="5" fillId="0" borderId="18" xfId="0" applyFont="1" applyBorder="1" applyAlignment="1">
      <alignment horizontal="left" vertical="top"/>
    </xf>
    <xf numFmtId="0" fontId="4" fillId="0" borderId="18" xfId="0" applyFont="1" applyBorder="1" applyAlignment="1">
      <alignment horizontal="left" vertical="top"/>
    </xf>
    <xf numFmtId="0" fontId="2" fillId="0" borderId="17" xfId="0" applyFont="1" applyBorder="1" applyAlignment="1">
      <alignment horizontal="left" vertical="top"/>
    </xf>
    <xf numFmtId="0" fontId="2" fillId="0" borderId="29" xfId="0" applyFont="1" applyBorder="1" applyAlignment="1">
      <alignment vertical="top"/>
    </xf>
    <xf numFmtId="0" fontId="5" fillId="0" borderId="21"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vertical="top" wrapText="1"/>
    </xf>
    <xf numFmtId="9" fontId="0" fillId="0" borderId="17" xfId="0" applyNumberFormat="1" applyBorder="1" applyAlignment="1">
      <alignment horizontal="left"/>
    </xf>
    <xf numFmtId="9" fontId="0" fillId="0" borderId="15" xfId="0" applyNumberFormat="1" applyBorder="1" applyAlignment="1">
      <alignment horizontal="left"/>
    </xf>
    <xf numFmtId="9" fontId="0" fillId="0" borderId="16" xfId="0" applyNumberFormat="1"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20" xfId="0" applyFont="1" applyBorder="1" applyAlignment="1">
      <alignment vertical="top" wrapText="1"/>
    </xf>
    <xf numFmtId="0" fontId="2" fillId="0" borderId="36" xfId="0" applyFont="1" applyBorder="1" applyAlignment="1">
      <alignment vertical="top" wrapText="1"/>
    </xf>
    <xf numFmtId="0" fontId="0" fillId="0" borderId="15" xfId="0" applyBorder="1" applyAlignment="1">
      <alignment/>
    </xf>
    <xf numFmtId="0" fontId="2" fillId="0" borderId="32" xfId="0" applyFont="1" applyBorder="1" applyAlignment="1" applyProtection="1">
      <alignment vertical="top" wrapText="1"/>
      <protection locked="0"/>
    </xf>
    <xf numFmtId="0" fontId="0" fillId="0" borderId="21" xfId="0" applyBorder="1" applyAlignment="1">
      <alignment vertical="top"/>
    </xf>
    <xf numFmtId="0" fontId="2" fillId="0" borderId="17" xfId="0" applyFont="1" applyBorder="1" applyAlignment="1" applyProtection="1">
      <alignment vertical="top"/>
      <protection locked="0"/>
    </xf>
    <xf numFmtId="0" fontId="2" fillId="0" borderId="29" xfId="0" applyFont="1" applyBorder="1" applyAlignment="1" applyProtection="1">
      <alignment vertical="top" wrapText="1"/>
      <protection locked="0"/>
    </xf>
    <xf numFmtId="0" fontId="2" fillId="0" borderId="45" xfId="0" applyFont="1" applyBorder="1" applyAlignment="1">
      <alignment vertical="top" wrapText="1"/>
    </xf>
    <xf numFmtId="0" fontId="0" fillId="0" borderId="45" xfId="0" applyBorder="1" applyAlignment="1">
      <alignment vertical="top"/>
    </xf>
    <xf numFmtId="166" fontId="0" fillId="0" borderId="0" xfId="0" applyNumberFormat="1" applyAlignment="1">
      <alignment/>
    </xf>
    <xf numFmtId="0" fontId="0" fillId="0" borderId="29" xfId="0" applyNumberFormat="1" applyBorder="1" applyAlignment="1">
      <alignment horizontal="right"/>
    </xf>
    <xf numFmtId="0" fontId="0" fillId="0" borderId="0" xfId="0" applyBorder="1" applyAlignment="1">
      <alignment horizontal="right" vertical="justify"/>
    </xf>
    <xf numFmtId="0" fontId="2" fillId="0" borderId="30" xfId="0" applyFont="1" applyFill="1" applyBorder="1" applyAlignment="1">
      <alignment horizontal="right" vertical="justify"/>
    </xf>
    <xf numFmtId="0" fontId="2" fillId="0" borderId="33" xfId="0" applyFont="1" applyFill="1" applyBorder="1" applyAlignment="1">
      <alignment horizontal="right" vertical="justify"/>
    </xf>
    <xf numFmtId="10" fontId="2" fillId="0" borderId="30" xfId="413" applyNumberFormat="1" applyFont="1" applyFill="1" applyBorder="1" applyAlignment="1">
      <alignment horizontal="right" vertical="justify"/>
    </xf>
    <xf numFmtId="10" fontId="2" fillId="0" borderId="33" xfId="413" applyNumberFormat="1" applyFont="1" applyFill="1" applyBorder="1" applyAlignment="1">
      <alignment horizontal="right" vertical="justify"/>
    </xf>
    <xf numFmtId="10" fontId="0" fillId="0" borderId="30" xfId="0" applyNumberFormat="1" applyBorder="1" applyAlignment="1">
      <alignment horizontal="right" vertical="justify"/>
    </xf>
    <xf numFmtId="10" fontId="0" fillId="0" borderId="33" xfId="0" applyNumberFormat="1" applyBorder="1" applyAlignment="1">
      <alignment horizontal="right" vertical="justify"/>
    </xf>
    <xf numFmtId="10" fontId="0" fillId="0" borderId="30" xfId="413" applyNumberFormat="1" applyFont="1" applyFill="1" applyBorder="1" applyAlignment="1">
      <alignment horizontal="center" vertical="justify"/>
    </xf>
    <xf numFmtId="10" fontId="0" fillId="0" borderId="33" xfId="413" applyNumberFormat="1" applyFont="1" applyFill="1" applyBorder="1" applyAlignment="1">
      <alignment horizontal="center" vertical="justify"/>
    </xf>
    <xf numFmtId="3" fontId="0" fillId="0" borderId="15" xfId="0" applyNumberFormat="1" applyFill="1" applyBorder="1" applyAlignment="1">
      <alignment vertical="justify"/>
    </xf>
    <xf numFmtId="0" fontId="2" fillId="0" borderId="36" xfId="0" applyFont="1" applyFill="1" applyBorder="1" applyAlignment="1">
      <alignment vertical="justify"/>
    </xf>
    <xf numFmtId="10" fontId="0" fillId="0" borderId="15" xfId="0" applyNumberFormat="1" applyFill="1" applyBorder="1" applyAlignment="1">
      <alignment vertical="justify"/>
    </xf>
    <xf numFmtId="10" fontId="2" fillId="0" borderId="36" xfId="413" applyNumberFormat="1" applyFont="1" applyFill="1" applyBorder="1" applyAlignment="1">
      <alignment vertical="justify"/>
    </xf>
    <xf numFmtId="0" fontId="0" fillId="0" borderId="1" xfId="0" applyBorder="1" applyAlignment="1">
      <alignment vertical="top"/>
    </xf>
    <xf numFmtId="0" fontId="0" fillId="0" borderId="24" xfId="0"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0" fillId="0" borderId="29" xfId="0" applyFill="1" applyBorder="1" applyAlignment="1">
      <alignment horizontal="right" vertical="justify"/>
    </xf>
    <xf numFmtId="0" fontId="0" fillId="0" borderId="32" xfId="0" applyFill="1" applyBorder="1" applyAlignment="1">
      <alignment horizontal="right" vertical="justify"/>
    </xf>
    <xf numFmtId="1" fontId="0" fillId="0" borderId="32" xfId="413" applyNumberFormat="1" applyFont="1" applyFill="1" applyBorder="1" applyAlignment="1">
      <alignment horizontal="right" vertical="justify"/>
    </xf>
    <xf numFmtId="0" fontId="2" fillId="0" borderId="49" xfId="0" applyFont="1" applyFill="1" applyBorder="1" applyAlignment="1">
      <alignment vertical="top" wrapText="1"/>
    </xf>
    <xf numFmtId="0" fontId="0" fillId="0" borderId="0" xfId="0" applyFill="1" applyAlignment="1">
      <alignment vertical="top"/>
    </xf>
    <xf numFmtId="3" fontId="0" fillId="0" borderId="0" xfId="0" applyNumberFormat="1" applyFill="1" applyAlignment="1">
      <alignment/>
    </xf>
    <xf numFmtId="3" fontId="0" fillId="0" borderId="33" xfId="0" applyNumberFormat="1" applyFill="1" applyBorder="1" applyAlignment="1">
      <alignment horizontal="right" vertical="justify"/>
    </xf>
    <xf numFmtId="3" fontId="0" fillId="0" borderId="49" xfId="0" applyNumberFormat="1" applyFill="1" applyBorder="1" applyAlignment="1">
      <alignment horizontal="right" vertical="justify"/>
    </xf>
    <xf numFmtId="10" fontId="0" fillId="0" borderId="15" xfId="0" applyNumberFormat="1" applyFill="1" applyBorder="1" applyAlignment="1">
      <alignment horizontal="right" vertical="justify"/>
    </xf>
    <xf numFmtId="10" fontId="0" fillId="0" borderId="36" xfId="0" applyNumberFormat="1" applyFill="1" applyBorder="1" applyAlignment="1">
      <alignment horizontal="right" vertical="justify"/>
    </xf>
    <xf numFmtId="10" fontId="0" fillId="0" borderId="42" xfId="0" applyNumberFormat="1" applyFill="1" applyBorder="1" applyAlignment="1">
      <alignment horizontal="right" vertical="justify"/>
    </xf>
    <xf numFmtId="10" fontId="0" fillId="0" borderId="37" xfId="0" applyNumberFormat="1" applyFill="1" applyBorder="1" applyAlignment="1">
      <alignment horizontal="right" vertical="justify"/>
    </xf>
    <xf numFmtId="10" fontId="0" fillId="0" borderId="50" xfId="0" applyNumberFormat="1" applyFill="1" applyBorder="1" applyAlignment="1">
      <alignment horizontal="right" vertical="justify"/>
    </xf>
    <xf numFmtId="10" fontId="0" fillId="0" borderId="51" xfId="0" applyNumberFormat="1" applyFill="1" applyBorder="1" applyAlignment="1">
      <alignment horizontal="right" vertical="justify"/>
    </xf>
    <xf numFmtId="10" fontId="0" fillId="0" borderId="19" xfId="0" applyNumberFormat="1" applyFill="1" applyBorder="1" applyAlignment="1">
      <alignment horizontal="right" vertical="justify"/>
    </xf>
    <xf numFmtId="10" fontId="0" fillId="0" borderId="0" xfId="0" applyNumberFormat="1" applyFill="1" applyAlignment="1">
      <alignment/>
    </xf>
    <xf numFmtId="10" fontId="0" fillId="0" borderId="0" xfId="0" applyNumberFormat="1" applyAlignment="1">
      <alignment/>
    </xf>
    <xf numFmtId="10" fontId="0" fillId="0" borderId="41" xfId="0" applyNumberFormat="1" applyFill="1" applyBorder="1" applyAlignment="1">
      <alignment horizontal="right" vertical="justify"/>
    </xf>
    <xf numFmtId="10" fontId="0" fillId="0" borderId="32" xfId="0" applyNumberFormat="1" applyBorder="1" applyAlignment="1">
      <alignment horizontal="right" vertical="justify"/>
    </xf>
    <xf numFmtId="0" fontId="0" fillId="35" borderId="0" xfId="0" applyFill="1" applyBorder="1" applyAlignment="1">
      <alignment/>
    </xf>
    <xf numFmtId="165" fontId="0" fillId="0" borderId="0" xfId="0" applyNumberFormat="1" applyAlignment="1">
      <alignment/>
    </xf>
    <xf numFmtId="0" fontId="98" fillId="0" borderId="0" xfId="0" applyFont="1" applyFill="1" applyBorder="1" applyAlignment="1">
      <alignment/>
    </xf>
    <xf numFmtId="0" fontId="98" fillId="0" borderId="0" xfId="0" applyFont="1" applyFill="1" applyBorder="1" applyAlignment="1">
      <alignment horizontal="right" vertical="justify"/>
    </xf>
    <xf numFmtId="0" fontId="0" fillId="0" borderId="0" xfId="0" applyAlignment="1">
      <alignment/>
    </xf>
    <xf numFmtId="0" fontId="0" fillId="37" borderId="0" xfId="0" applyFill="1" applyBorder="1" applyAlignment="1">
      <alignment vertical="top" wrapText="1"/>
    </xf>
    <xf numFmtId="0" fontId="95" fillId="0" borderId="0" xfId="0" applyFont="1" applyBorder="1" applyAlignment="1">
      <alignment horizontal="center"/>
    </xf>
    <xf numFmtId="0" fontId="98" fillId="35" borderId="52" xfId="0" applyFont="1" applyFill="1" applyBorder="1" applyAlignment="1">
      <alignment horizontal="left" wrapText="1"/>
    </xf>
    <xf numFmtId="0" fontId="98" fillId="35" borderId="0" xfId="0" applyFont="1" applyFill="1" applyBorder="1" applyAlignment="1">
      <alignment horizontal="left" wrapText="1"/>
    </xf>
    <xf numFmtId="0" fontId="98" fillId="35" borderId="53" xfId="0" applyFont="1" applyFill="1" applyBorder="1" applyAlignment="1">
      <alignment horizontal="left" wrapText="1"/>
    </xf>
    <xf numFmtId="0" fontId="18" fillId="35" borderId="52" xfId="0" applyFont="1" applyFill="1" applyBorder="1" applyAlignment="1">
      <alignment horizontal="left" wrapText="1"/>
    </xf>
    <xf numFmtId="0" fontId="18" fillId="35" borderId="0" xfId="0" applyFont="1" applyFill="1" applyBorder="1" applyAlignment="1">
      <alignment horizontal="left" wrapText="1"/>
    </xf>
    <xf numFmtId="0" fontId="18" fillId="35" borderId="53" xfId="0" applyFont="1" applyFill="1" applyBorder="1" applyAlignment="1">
      <alignment horizontal="left" wrapText="1"/>
    </xf>
    <xf numFmtId="0" fontId="98" fillId="35" borderId="23" xfId="0" applyFont="1" applyFill="1" applyBorder="1" applyAlignment="1">
      <alignment horizontal="left" wrapText="1"/>
    </xf>
    <xf numFmtId="0" fontId="98" fillId="35" borderId="12" xfId="0" applyFont="1" applyFill="1" applyBorder="1" applyAlignment="1">
      <alignment horizontal="left" wrapText="1"/>
    </xf>
    <xf numFmtId="0" fontId="98" fillId="35" borderId="22" xfId="0" applyFont="1" applyFill="1" applyBorder="1" applyAlignment="1">
      <alignment horizontal="left" wrapText="1"/>
    </xf>
    <xf numFmtId="0" fontId="101" fillId="38" borderId="30" xfId="0" applyFont="1" applyFill="1" applyBorder="1" applyAlignment="1">
      <alignment horizontal="left"/>
    </xf>
    <xf numFmtId="0" fontId="101" fillId="38" borderId="51" xfId="0" applyFont="1" applyFill="1" applyBorder="1" applyAlignment="1">
      <alignment horizontal="left"/>
    </xf>
    <xf numFmtId="0" fontId="101" fillId="38" borderId="36" xfId="0" applyFont="1" applyFill="1" applyBorder="1" applyAlignment="1">
      <alignment horizontal="left"/>
    </xf>
    <xf numFmtId="0" fontId="98" fillId="35" borderId="18" xfId="0" applyFont="1" applyFill="1" applyBorder="1" applyAlignment="1">
      <alignment horizontal="left" wrapText="1"/>
    </xf>
    <xf numFmtId="0" fontId="98" fillId="35" borderId="20" xfId="0" applyFont="1" applyFill="1" applyBorder="1" applyAlignment="1">
      <alignment horizontal="left" wrapText="1"/>
    </xf>
    <xf numFmtId="0" fontId="101" fillId="38" borderId="30" xfId="0" applyFont="1" applyFill="1" applyBorder="1" applyAlignment="1">
      <alignment horizontal="center"/>
    </xf>
    <xf numFmtId="0" fontId="101" fillId="38" borderId="51" xfId="0" applyFont="1" applyFill="1" applyBorder="1" applyAlignment="1">
      <alignment horizontal="center"/>
    </xf>
    <xf numFmtId="0" fontId="101" fillId="38" borderId="36" xfId="0" applyFont="1" applyFill="1" applyBorder="1" applyAlignment="1">
      <alignment horizontal="center"/>
    </xf>
    <xf numFmtId="0" fontId="95" fillId="39" borderId="46" xfId="0" applyFont="1" applyFill="1" applyBorder="1" applyAlignment="1">
      <alignment horizontal="left"/>
    </xf>
    <xf numFmtId="0" fontId="0" fillId="39" borderId="47" xfId="0" applyFill="1" applyBorder="1" applyAlignment="1">
      <alignment/>
    </xf>
    <xf numFmtId="0" fontId="0" fillId="39" borderId="48" xfId="0" applyFill="1" applyBorder="1" applyAlignment="1">
      <alignment/>
    </xf>
    <xf numFmtId="0" fontId="102" fillId="33" borderId="46" xfId="0" applyFont="1" applyFill="1" applyBorder="1" applyAlignment="1">
      <alignment horizontal="center"/>
    </xf>
    <xf numFmtId="0" fontId="102" fillId="33" borderId="47" xfId="0" applyFont="1" applyFill="1" applyBorder="1" applyAlignment="1">
      <alignment horizontal="center"/>
    </xf>
    <xf numFmtId="0" fontId="102" fillId="33" borderId="48" xfId="0" applyFont="1" applyFill="1" applyBorder="1" applyAlignment="1">
      <alignment horizontal="center"/>
    </xf>
    <xf numFmtId="0" fontId="95" fillId="39" borderId="21" xfId="0" applyFont="1" applyFill="1" applyBorder="1" applyAlignment="1">
      <alignment horizontal="left"/>
    </xf>
    <xf numFmtId="0" fontId="0" fillId="39" borderId="1" xfId="0" applyFill="1" applyBorder="1" applyAlignment="1">
      <alignment/>
    </xf>
    <xf numFmtId="0" fontId="0" fillId="39" borderId="24" xfId="0" applyFill="1" applyBorder="1" applyAlignment="1">
      <alignment/>
    </xf>
    <xf numFmtId="0" fontId="95" fillId="0" borderId="54" xfId="0" applyFont="1" applyBorder="1" applyAlignment="1">
      <alignment horizontal="center"/>
    </xf>
    <xf numFmtId="0" fontId="95" fillId="0" borderId="55" xfId="0" applyFont="1" applyBorder="1" applyAlignment="1">
      <alignment horizontal="center"/>
    </xf>
    <xf numFmtId="0" fontId="101" fillId="38" borderId="27" xfId="0" applyFont="1" applyFill="1" applyBorder="1" applyAlignment="1">
      <alignment horizontal="center"/>
    </xf>
    <xf numFmtId="0" fontId="101" fillId="38" borderId="2" xfId="0" applyFont="1" applyFill="1" applyBorder="1" applyAlignment="1">
      <alignment horizontal="center"/>
    </xf>
    <xf numFmtId="0" fontId="101" fillId="38" borderId="38" xfId="0" applyFont="1" applyFill="1" applyBorder="1" applyAlignment="1">
      <alignment horizontal="center"/>
    </xf>
    <xf numFmtId="0" fontId="0" fillId="39" borderId="12" xfId="0" applyFill="1" applyBorder="1" applyAlignment="1">
      <alignment/>
    </xf>
    <xf numFmtId="0" fontId="0" fillId="39" borderId="22" xfId="0" applyFill="1" applyBorder="1" applyAlignment="1">
      <alignment/>
    </xf>
    <xf numFmtId="0" fontId="103" fillId="33" borderId="23" xfId="0" applyFont="1" applyFill="1" applyBorder="1" applyAlignment="1">
      <alignment horizontal="center"/>
    </xf>
    <xf numFmtId="0" fontId="69" fillId="33" borderId="12" xfId="0" applyFont="1" applyFill="1" applyBorder="1" applyAlignment="1">
      <alignment horizontal="center"/>
    </xf>
    <xf numFmtId="0" fontId="69" fillId="33" borderId="22" xfId="0" applyFont="1" applyFill="1" applyBorder="1" applyAlignment="1">
      <alignment horizontal="center"/>
    </xf>
    <xf numFmtId="0" fontId="95" fillId="39" borderId="47" xfId="0" applyFont="1" applyFill="1" applyBorder="1" applyAlignment="1">
      <alignment horizontal="left"/>
    </xf>
    <xf numFmtId="0" fontId="95" fillId="39" borderId="48" xfId="0" applyFont="1" applyFill="1" applyBorder="1" applyAlignment="1">
      <alignment horizontal="left"/>
    </xf>
    <xf numFmtId="0" fontId="96" fillId="38" borderId="27" xfId="0" applyFont="1" applyFill="1" applyBorder="1" applyAlignment="1">
      <alignment/>
    </xf>
    <xf numFmtId="0" fontId="96" fillId="38" borderId="2" xfId="0" applyFont="1" applyFill="1" applyBorder="1" applyAlignment="1">
      <alignment/>
    </xf>
    <xf numFmtId="0" fontId="96" fillId="38" borderId="38" xfId="0" applyFont="1" applyFill="1" applyBorder="1" applyAlignment="1">
      <alignment/>
    </xf>
    <xf numFmtId="0" fontId="95" fillId="40" borderId="46" xfId="0" applyFont="1" applyFill="1" applyBorder="1" applyAlignment="1">
      <alignment/>
    </xf>
    <xf numFmtId="0" fontId="95" fillId="40" borderId="47" xfId="0" applyFont="1" applyFill="1" applyBorder="1" applyAlignment="1">
      <alignment/>
    </xf>
    <xf numFmtId="0" fontId="95" fillId="40" borderId="56" xfId="0" applyFont="1" applyFill="1" applyBorder="1" applyAlignment="1">
      <alignment/>
    </xf>
    <xf numFmtId="0" fontId="96" fillId="38" borderId="30" xfId="0" applyFont="1" applyFill="1" applyBorder="1" applyAlignment="1">
      <alignment/>
    </xf>
    <xf numFmtId="0" fontId="96" fillId="38" borderId="51" xfId="0" applyFont="1" applyFill="1" applyBorder="1" applyAlignment="1">
      <alignment/>
    </xf>
    <xf numFmtId="0" fontId="96" fillId="38" borderId="36" xfId="0" applyFont="1" applyFill="1" applyBorder="1" applyAlignment="1">
      <alignment/>
    </xf>
    <xf numFmtId="0" fontId="4" fillId="38" borderId="30" xfId="0" applyFont="1" applyFill="1" applyBorder="1" applyAlignment="1">
      <alignment/>
    </xf>
    <xf numFmtId="0" fontId="4" fillId="38" borderId="51" xfId="0" applyFont="1" applyFill="1" applyBorder="1" applyAlignment="1">
      <alignment/>
    </xf>
    <xf numFmtId="0" fontId="4" fillId="38" borderId="36" xfId="0" applyFont="1" applyFill="1" applyBorder="1" applyAlignment="1">
      <alignment/>
    </xf>
    <xf numFmtId="0" fontId="95" fillId="38" borderId="46" xfId="0" applyFont="1" applyFill="1" applyBorder="1" applyAlignment="1">
      <alignment/>
    </xf>
    <xf numFmtId="0" fontId="95" fillId="38" borderId="47" xfId="0" applyFont="1" applyFill="1" applyBorder="1" applyAlignment="1">
      <alignment/>
    </xf>
    <xf numFmtId="0" fontId="95" fillId="38" borderId="48" xfId="0" applyFont="1" applyFill="1" applyBorder="1" applyAlignment="1">
      <alignment/>
    </xf>
    <xf numFmtId="0" fontId="0" fillId="38" borderId="36" xfId="0" applyFill="1" applyBorder="1" applyAlignment="1">
      <alignment/>
    </xf>
    <xf numFmtId="0" fontId="95" fillId="41" borderId="46" xfId="0" applyFont="1" applyFill="1" applyBorder="1" applyAlignment="1">
      <alignment/>
    </xf>
    <xf numFmtId="0" fontId="95" fillId="41" borderId="47" xfId="0" applyFont="1" applyFill="1" applyBorder="1" applyAlignment="1">
      <alignment/>
    </xf>
    <xf numFmtId="0" fontId="95" fillId="41" borderId="48" xfId="0" applyFont="1" applyFill="1" applyBorder="1" applyAlignment="1">
      <alignment/>
    </xf>
    <xf numFmtId="0" fontId="0" fillId="0" borderId="51" xfId="0" applyBorder="1" applyAlignment="1">
      <alignment/>
    </xf>
    <xf numFmtId="0" fontId="0" fillId="0" borderId="36" xfId="0" applyBorder="1" applyAlignment="1">
      <alignment/>
    </xf>
    <xf numFmtId="0" fontId="103" fillId="33" borderId="12" xfId="0" applyFont="1" applyFill="1" applyBorder="1" applyAlignment="1">
      <alignment horizontal="center"/>
    </xf>
    <xf numFmtId="0" fontId="103" fillId="33" borderId="22" xfId="0" applyFont="1" applyFill="1" applyBorder="1" applyAlignment="1">
      <alignment horizontal="center"/>
    </xf>
    <xf numFmtId="0" fontId="103" fillId="33" borderId="18" xfId="0" applyFont="1" applyFill="1" applyBorder="1" applyAlignment="1">
      <alignment horizontal="center"/>
    </xf>
    <xf numFmtId="0" fontId="103" fillId="33" borderId="0" xfId="0" applyFont="1" applyFill="1" applyBorder="1" applyAlignment="1">
      <alignment horizontal="center"/>
    </xf>
    <xf numFmtId="0" fontId="103" fillId="33" borderId="20" xfId="0" applyFont="1" applyFill="1" applyBorder="1" applyAlignment="1">
      <alignment horizontal="center"/>
    </xf>
    <xf numFmtId="0" fontId="95" fillId="41" borderId="21" xfId="0" applyFont="1" applyFill="1" applyBorder="1" applyAlignment="1">
      <alignment/>
    </xf>
    <xf numFmtId="0" fontId="95" fillId="41" borderId="1" xfId="0" applyFont="1" applyFill="1" applyBorder="1" applyAlignment="1">
      <alignment/>
    </xf>
    <xf numFmtId="0" fontId="95" fillId="41" borderId="24" xfId="0" applyFont="1" applyFill="1" applyBorder="1" applyAlignment="1">
      <alignment/>
    </xf>
    <xf numFmtId="0" fontId="96" fillId="38" borderId="57" xfId="0" applyFont="1" applyFill="1" applyBorder="1" applyAlignment="1">
      <alignment/>
    </xf>
    <xf numFmtId="0" fontId="96" fillId="38" borderId="50" xfId="0" applyFont="1" applyFill="1" applyBorder="1" applyAlignment="1">
      <alignment/>
    </xf>
    <xf numFmtId="0" fontId="0" fillId="38" borderId="41" xfId="0" applyFill="1" applyBorder="1" applyAlignment="1">
      <alignment/>
    </xf>
    <xf numFmtId="0" fontId="98" fillId="35" borderId="58" xfId="0" applyFont="1" applyFill="1" applyBorder="1" applyAlignment="1">
      <alignment wrapText="1"/>
    </xf>
    <xf numFmtId="0" fontId="98" fillId="35" borderId="13" xfId="0" applyFont="1" applyFill="1" applyBorder="1" applyAlignment="1">
      <alignment wrapText="1"/>
    </xf>
    <xf numFmtId="0" fontId="98" fillId="35" borderId="39" xfId="0" applyFont="1" applyFill="1" applyBorder="1" applyAlignment="1">
      <alignment wrapText="1"/>
    </xf>
    <xf numFmtId="0" fontId="98" fillId="0" borderId="18" xfId="0" applyFont="1" applyBorder="1" applyAlignment="1">
      <alignment horizontal="left" wrapText="1"/>
    </xf>
    <xf numFmtId="0" fontId="98" fillId="0" borderId="0" xfId="0" applyFont="1" applyBorder="1" applyAlignment="1">
      <alignment horizontal="left" wrapText="1"/>
    </xf>
    <xf numFmtId="0" fontId="98" fillId="0" borderId="20" xfId="0" applyFont="1" applyBorder="1" applyAlignment="1">
      <alignment horizontal="left" wrapText="1"/>
    </xf>
    <xf numFmtId="0" fontId="95" fillId="40" borderId="48" xfId="0" applyFont="1" applyFill="1" applyBorder="1" applyAlignment="1">
      <alignment/>
    </xf>
    <xf numFmtId="0" fontId="95" fillId="40" borderId="46" xfId="0" applyFont="1" applyFill="1" applyBorder="1" applyAlignment="1">
      <alignment horizontal="left"/>
    </xf>
    <xf numFmtId="0" fontId="95" fillId="40" borderId="47" xfId="0" applyFont="1" applyFill="1" applyBorder="1" applyAlignment="1">
      <alignment horizontal="left"/>
    </xf>
    <xf numFmtId="0" fontId="95" fillId="40" borderId="48" xfId="0" applyFont="1" applyFill="1" applyBorder="1" applyAlignment="1">
      <alignment horizontal="left"/>
    </xf>
    <xf numFmtId="0" fontId="95" fillId="33" borderId="46" xfId="0" applyFont="1" applyFill="1" applyBorder="1" applyAlignment="1">
      <alignment/>
    </xf>
    <xf numFmtId="0" fontId="95" fillId="33" borderId="47" xfId="0" applyFont="1" applyFill="1" applyBorder="1" applyAlignment="1">
      <alignment/>
    </xf>
    <xf numFmtId="0" fontId="95" fillId="33" borderId="48" xfId="0" applyFont="1" applyFill="1" applyBorder="1" applyAlignment="1">
      <alignment/>
    </xf>
    <xf numFmtId="0" fontId="95" fillId="0" borderId="54" xfId="0" applyFont="1" applyBorder="1" applyAlignment="1">
      <alignment horizontal="center" wrapText="1"/>
    </xf>
    <xf numFmtId="0" fontId="95" fillId="0" borderId="55" xfId="0" applyFont="1" applyBorder="1" applyAlignment="1">
      <alignment horizontal="center" wrapText="1"/>
    </xf>
    <xf numFmtId="0" fontId="101" fillId="0" borderId="55" xfId="0" applyFont="1" applyBorder="1" applyAlignment="1">
      <alignment horizontal="center"/>
    </xf>
    <xf numFmtId="0" fontId="95" fillId="40" borderId="22" xfId="0" applyFont="1" applyFill="1" applyBorder="1" applyAlignment="1">
      <alignment/>
    </xf>
    <xf numFmtId="0" fontId="98" fillId="35" borderId="58" xfId="0" applyFont="1" applyFill="1" applyBorder="1" applyAlignment="1">
      <alignment horizontal="left" wrapText="1"/>
    </xf>
    <xf numFmtId="0" fontId="98" fillId="35" borderId="13" xfId="0" applyFont="1" applyFill="1" applyBorder="1" applyAlignment="1">
      <alignment horizontal="left" wrapText="1"/>
    </xf>
    <xf numFmtId="0" fontId="98" fillId="35" borderId="39" xfId="0" applyFont="1" applyFill="1" applyBorder="1" applyAlignment="1">
      <alignment horizontal="left" wrapText="1"/>
    </xf>
    <xf numFmtId="0" fontId="98" fillId="35" borderId="21" xfId="0" applyFont="1" applyFill="1" applyBorder="1" applyAlignment="1">
      <alignment horizontal="left" vertical="center" wrapText="1"/>
    </xf>
    <xf numFmtId="0" fontId="98" fillId="35" borderId="1" xfId="0" applyFont="1" applyFill="1" applyBorder="1" applyAlignment="1">
      <alignment horizontal="left" vertical="center" wrapText="1"/>
    </xf>
    <xf numFmtId="0" fontId="98" fillId="35" borderId="24" xfId="0" applyFont="1" applyFill="1" applyBorder="1" applyAlignment="1">
      <alignment horizontal="left" vertical="center" wrapText="1"/>
    </xf>
    <xf numFmtId="0" fontId="98" fillId="0" borderId="18" xfId="0" applyFont="1" applyFill="1" applyBorder="1" applyAlignment="1">
      <alignment wrapText="1"/>
    </xf>
    <xf numFmtId="0" fontId="98" fillId="0" borderId="0" xfId="0" applyFont="1" applyFill="1" applyBorder="1" applyAlignment="1">
      <alignment wrapText="1"/>
    </xf>
    <xf numFmtId="0" fontId="98" fillId="0" borderId="20" xfId="0" applyFont="1" applyFill="1" applyBorder="1" applyAlignment="1">
      <alignment wrapText="1"/>
    </xf>
    <xf numFmtId="0" fontId="6" fillId="33" borderId="46" xfId="0" applyFont="1" applyFill="1" applyBorder="1" applyAlignment="1">
      <alignment horizontal="center" vertical="top"/>
    </xf>
    <xf numFmtId="0" fontId="6" fillId="33" borderId="47" xfId="0" applyFont="1" applyFill="1" applyBorder="1" applyAlignment="1">
      <alignment horizontal="center" vertical="top"/>
    </xf>
    <xf numFmtId="0" fontId="6" fillId="33" borderId="48" xfId="0" applyFont="1" applyFill="1" applyBorder="1" applyAlignment="1">
      <alignment horizontal="center" vertical="top"/>
    </xf>
    <xf numFmtId="0" fontId="3" fillId="38" borderId="30" xfId="0" applyFont="1" applyFill="1" applyBorder="1" applyAlignment="1">
      <alignment horizontal="left" vertical="top"/>
    </xf>
    <xf numFmtId="0" fontId="3" fillId="38" borderId="36" xfId="0" applyFont="1" applyFill="1" applyBorder="1" applyAlignment="1">
      <alignment horizontal="left" vertical="top"/>
    </xf>
    <xf numFmtId="0" fontId="3" fillId="38" borderId="30" xfId="0" applyFont="1" applyFill="1" applyBorder="1" applyAlignment="1">
      <alignment horizontal="center" vertical="top"/>
    </xf>
    <xf numFmtId="0" fontId="3" fillId="38" borderId="36" xfId="0" applyFont="1" applyFill="1" applyBorder="1" applyAlignment="1">
      <alignment horizontal="center" vertical="top"/>
    </xf>
    <xf numFmtId="0" fontId="5" fillId="36" borderId="46" xfId="0" applyFont="1" applyFill="1" applyBorder="1" applyAlignment="1">
      <alignment horizontal="left" vertical="top"/>
    </xf>
    <xf numFmtId="0" fontId="2" fillId="36" borderId="47" xfId="0" applyFont="1" applyFill="1" applyBorder="1" applyAlignment="1">
      <alignment vertical="top"/>
    </xf>
    <xf numFmtId="0" fontId="2" fillId="36" borderId="48" xfId="0" applyFont="1" applyFill="1" applyBorder="1" applyAlignment="1">
      <alignment vertical="top"/>
    </xf>
    <xf numFmtId="0" fontId="4" fillId="38" borderId="57" xfId="0" applyFont="1" applyFill="1" applyBorder="1" applyAlignment="1">
      <alignment vertical="top"/>
    </xf>
    <xf numFmtId="0" fontId="4" fillId="38" borderId="41" xfId="0" applyFont="1" applyFill="1" applyBorder="1" applyAlignment="1">
      <alignment vertical="top"/>
    </xf>
    <xf numFmtId="0" fontId="95" fillId="36" borderId="46" xfId="0" applyFont="1" applyFill="1" applyBorder="1" applyAlignment="1">
      <alignment horizontal="left" vertical="top"/>
    </xf>
    <xf numFmtId="0" fontId="0" fillId="36" borderId="47" xfId="0" applyFill="1" applyBorder="1" applyAlignment="1">
      <alignment vertical="top"/>
    </xf>
    <xf numFmtId="0" fontId="0" fillId="36" borderId="48" xfId="0" applyFill="1" applyBorder="1" applyAlignment="1">
      <alignment vertical="top"/>
    </xf>
    <xf numFmtId="0" fontId="5" fillId="36" borderId="23" xfId="0" applyFont="1" applyFill="1" applyBorder="1" applyAlignment="1">
      <alignment horizontal="left" vertical="top"/>
    </xf>
    <xf numFmtId="0" fontId="5" fillId="36" borderId="12" xfId="0" applyFont="1" applyFill="1" applyBorder="1" applyAlignment="1">
      <alignment horizontal="left" vertical="top"/>
    </xf>
    <xf numFmtId="0" fontId="5" fillId="36" borderId="22" xfId="0" applyFont="1" applyFill="1" applyBorder="1" applyAlignment="1">
      <alignment horizontal="left" vertical="top"/>
    </xf>
    <xf numFmtId="0" fontId="4" fillId="38" borderId="30" xfId="0" applyFont="1" applyFill="1" applyBorder="1" applyAlignment="1">
      <alignment vertical="top" wrapText="1"/>
    </xf>
    <xf numFmtId="0" fontId="4" fillId="38" borderId="36" xfId="0" applyFont="1" applyFill="1" applyBorder="1" applyAlignment="1">
      <alignment vertical="top" wrapText="1"/>
    </xf>
    <xf numFmtId="0" fontId="5" fillId="36" borderId="46" xfId="0" applyFont="1" applyFill="1" applyBorder="1" applyAlignment="1">
      <alignment vertical="top" wrapText="1"/>
    </xf>
    <xf numFmtId="0" fontId="5" fillId="36" borderId="47" xfId="0" applyFont="1" applyFill="1" applyBorder="1" applyAlignment="1">
      <alignment vertical="top" wrapText="1"/>
    </xf>
    <xf numFmtId="0" fontId="5" fillId="36" borderId="48" xfId="0" applyFont="1" applyFill="1" applyBorder="1" applyAlignment="1">
      <alignment vertical="top" wrapText="1"/>
    </xf>
    <xf numFmtId="0" fontId="6" fillId="33" borderId="18" xfId="0" applyFont="1" applyFill="1" applyBorder="1" applyAlignment="1">
      <alignment horizontal="center" vertical="top"/>
    </xf>
    <xf numFmtId="0" fontId="6" fillId="33" borderId="0" xfId="0" applyFont="1" applyFill="1" applyBorder="1" applyAlignment="1">
      <alignment horizontal="center" vertical="top"/>
    </xf>
    <xf numFmtId="0" fontId="6" fillId="33" borderId="20" xfId="0" applyFont="1" applyFill="1" applyBorder="1" applyAlignment="1">
      <alignment horizontal="center" vertical="top"/>
    </xf>
    <xf numFmtId="0" fontId="5" fillId="0" borderId="21" xfId="0" applyFont="1" applyBorder="1" applyAlignment="1">
      <alignment horizontal="center" vertical="top"/>
    </xf>
    <xf numFmtId="0" fontId="2" fillId="0" borderId="1" xfId="0" applyFont="1" applyBorder="1" applyAlignment="1">
      <alignment vertical="top"/>
    </xf>
    <xf numFmtId="0" fontId="2" fillId="0" borderId="24" xfId="0" applyFont="1"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95" fillId="36" borderId="46" xfId="0" applyFont="1" applyFill="1" applyBorder="1" applyAlignment="1">
      <alignment vertical="top" wrapText="1"/>
    </xf>
    <xf numFmtId="0" fontId="95" fillId="36" borderId="47" xfId="0" applyFont="1" applyFill="1" applyBorder="1" applyAlignment="1">
      <alignment vertical="top" wrapText="1"/>
    </xf>
    <xf numFmtId="0" fontId="95" fillId="36" borderId="48" xfId="0" applyFont="1" applyFill="1" applyBorder="1" applyAlignment="1">
      <alignment vertical="top" wrapText="1"/>
    </xf>
    <xf numFmtId="0" fontId="96" fillId="38" borderId="27" xfId="0" applyFont="1" applyFill="1" applyBorder="1" applyAlignment="1">
      <alignment vertical="top" wrapText="1"/>
    </xf>
    <xf numFmtId="0" fontId="96" fillId="38" borderId="38" xfId="0" applyFont="1" applyFill="1" applyBorder="1" applyAlignment="1">
      <alignment vertical="top" wrapText="1"/>
    </xf>
    <xf numFmtId="0" fontId="95" fillId="0" borderId="21" xfId="0" applyFont="1" applyBorder="1" applyAlignment="1">
      <alignment horizontal="center" vertical="top"/>
    </xf>
    <xf numFmtId="0" fontId="0" fillId="0" borderId="1" xfId="0" applyBorder="1" applyAlignment="1">
      <alignment vertical="top"/>
    </xf>
    <xf numFmtId="0" fontId="0" fillId="0" borderId="24" xfId="0" applyBorder="1" applyAlignment="1">
      <alignment vertical="top"/>
    </xf>
    <xf numFmtId="0" fontId="95" fillId="38" borderId="46" xfId="0" applyFont="1" applyFill="1" applyBorder="1" applyAlignment="1">
      <alignment vertical="top" wrapText="1"/>
    </xf>
    <xf numFmtId="0" fontId="95" fillId="38" borderId="47" xfId="0" applyFont="1" applyFill="1" applyBorder="1" applyAlignment="1">
      <alignment vertical="top" wrapText="1"/>
    </xf>
    <xf numFmtId="0" fontId="95" fillId="38" borderId="48" xfId="0" applyFont="1" applyFill="1" applyBorder="1" applyAlignment="1">
      <alignment vertical="top" wrapText="1"/>
    </xf>
    <xf numFmtId="0" fontId="95" fillId="36" borderId="47" xfId="0" applyFont="1" applyFill="1" applyBorder="1" applyAlignment="1">
      <alignment horizontal="left" vertical="top"/>
    </xf>
    <xf numFmtId="0" fontId="95" fillId="36" borderId="48" xfId="0" applyFont="1" applyFill="1" applyBorder="1" applyAlignment="1">
      <alignment horizontal="left" vertical="top"/>
    </xf>
    <xf numFmtId="0" fontId="103" fillId="33" borderId="18" xfId="0" applyFont="1" applyFill="1" applyBorder="1" applyAlignment="1">
      <alignment horizontal="center" vertical="top"/>
    </xf>
    <xf numFmtId="0" fontId="103" fillId="33" borderId="0" xfId="0" applyFont="1" applyFill="1" applyBorder="1" applyAlignment="1">
      <alignment horizontal="center" vertical="top"/>
    </xf>
    <xf numFmtId="0" fontId="103" fillId="33" borderId="20" xfId="0" applyFont="1" applyFill="1" applyBorder="1" applyAlignment="1">
      <alignment horizontal="center" vertical="top"/>
    </xf>
    <xf numFmtId="0" fontId="4" fillId="38" borderId="27" xfId="0" applyFont="1" applyFill="1" applyBorder="1" applyAlignment="1">
      <alignment vertical="top" wrapText="1"/>
    </xf>
    <xf numFmtId="0" fontId="4" fillId="38" borderId="38" xfId="0" applyFont="1" applyFill="1" applyBorder="1" applyAlignment="1">
      <alignment vertical="top" wrapText="1"/>
    </xf>
    <xf numFmtId="0" fontId="96" fillId="38" borderId="57" xfId="0" applyFont="1" applyFill="1" applyBorder="1" applyAlignment="1">
      <alignment vertical="top" wrapText="1"/>
    </xf>
    <xf numFmtId="0" fontId="96" fillId="38" borderId="41" xfId="0" applyFont="1" applyFill="1" applyBorder="1" applyAlignment="1">
      <alignment vertical="top" wrapText="1"/>
    </xf>
    <xf numFmtId="0" fontId="96" fillId="38" borderId="57" xfId="0" applyFont="1" applyFill="1" applyBorder="1" applyAlignment="1">
      <alignment vertical="top"/>
    </xf>
    <xf numFmtId="0" fontId="96" fillId="38" borderId="41" xfId="0" applyFont="1" applyFill="1" applyBorder="1" applyAlignment="1">
      <alignment vertical="top"/>
    </xf>
    <xf numFmtId="0" fontId="96" fillId="38" borderId="30" xfId="0" applyFont="1" applyFill="1" applyBorder="1" applyAlignment="1">
      <alignment vertical="top" wrapText="1"/>
    </xf>
    <xf numFmtId="0" fontId="96" fillId="38" borderId="36" xfId="0" applyFont="1" applyFill="1" applyBorder="1" applyAlignment="1">
      <alignment vertical="top" wrapText="1"/>
    </xf>
    <xf numFmtId="0" fontId="101" fillId="38" borderId="30" xfId="0" applyFont="1" applyFill="1" applyBorder="1" applyAlignment="1">
      <alignment horizontal="left" vertical="top"/>
    </xf>
    <xf numFmtId="0" fontId="101" fillId="38" borderId="36" xfId="0" applyFont="1" applyFill="1" applyBorder="1" applyAlignment="1">
      <alignment horizontal="left" vertical="top"/>
    </xf>
    <xf numFmtId="0" fontId="95" fillId="36" borderId="46" xfId="0" applyFont="1" applyFill="1" applyBorder="1" applyAlignment="1">
      <alignment vertical="top"/>
    </xf>
    <xf numFmtId="0" fontId="95" fillId="36" borderId="47" xfId="0" applyFont="1" applyFill="1" applyBorder="1" applyAlignment="1">
      <alignment vertical="top"/>
    </xf>
    <xf numFmtId="0" fontId="95" fillId="36" borderId="48" xfId="0" applyFont="1" applyFill="1" applyBorder="1" applyAlignment="1">
      <alignment vertical="top"/>
    </xf>
    <xf numFmtId="0" fontId="95" fillId="36" borderId="23" xfId="0" applyFont="1" applyFill="1" applyBorder="1" applyAlignment="1">
      <alignment horizontal="left" vertical="top"/>
    </xf>
    <xf numFmtId="0" fontId="95" fillId="36" borderId="12" xfId="0" applyFont="1" applyFill="1" applyBorder="1" applyAlignment="1">
      <alignment horizontal="left" vertical="top"/>
    </xf>
    <xf numFmtId="0" fontId="95" fillId="36" borderId="22" xfId="0" applyFont="1" applyFill="1" applyBorder="1" applyAlignment="1">
      <alignment horizontal="left" vertical="top"/>
    </xf>
    <xf numFmtId="0" fontId="101" fillId="38" borderId="30" xfId="0" applyFont="1" applyFill="1" applyBorder="1" applyAlignment="1">
      <alignment horizontal="center" vertical="top"/>
    </xf>
    <xf numFmtId="0" fontId="101" fillId="38" borderId="36" xfId="0" applyFont="1" applyFill="1" applyBorder="1" applyAlignment="1">
      <alignment horizontal="center" vertical="top"/>
    </xf>
    <xf numFmtId="0" fontId="102" fillId="33" borderId="46" xfId="0" applyFont="1" applyFill="1" applyBorder="1" applyAlignment="1">
      <alignment horizontal="center" vertical="top"/>
    </xf>
    <xf numFmtId="0" fontId="102" fillId="33" borderId="47" xfId="0" applyFont="1" applyFill="1" applyBorder="1" applyAlignment="1">
      <alignment horizontal="center" vertical="top"/>
    </xf>
    <xf numFmtId="0" fontId="102" fillId="33" borderId="48" xfId="0" applyFont="1" applyFill="1" applyBorder="1" applyAlignment="1">
      <alignment horizontal="center" vertical="top"/>
    </xf>
    <xf numFmtId="0" fontId="103" fillId="33" borderId="23" xfId="0" applyFont="1" applyFill="1" applyBorder="1" applyAlignment="1">
      <alignment horizontal="center" vertical="top"/>
    </xf>
    <xf numFmtId="0" fontId="69" fillId="33" borderId="12" xfId="0" applyFont="1" applyFill="1" applyBorder="1" applyAlignment="1">
      <alignment horizontal="center" vertical="top"/>
    </xf>
    <xf numFmtId="0" fontId="69" fillId="33" borderId="22" xfId="0" applyFont="1" applyFill="1" applyBorder="1" applyAlignment="1">
      <alignment horizontal="center" vertical="top"/>
    </xf>
  </cellXfs>
  <cellStyles count="437">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5" xfId="25"/>
    <cellStyle name="20% - Accent2" xfId="26"/>
    <cellStyle name="20% - Accent2 2" xfId="27"/>
    <cellStyle name="20% - Accent2 2 2" xfId="28"/>
    <cellStyle name="20% - Accent2 2 3" xfId="29"/>
    <cellStyle name="20% - Accent2 2 4" xfId="30"/>
    <cellStyle name="20% - Accent2 3" xfId="31"/>
    <cellStyle name="20% - Accent2 3 2" xfId="32"/>
    <cellStyle name="20% - Accent2 3 3" xfId="33"/>
    <cellStyle name="20% - Accent2 3 4" xfId="34"/>
    <cellStyle name="20% - Accent2 4" xfId="35"/>
    <cellStyle name="20% - Accent2 5" xfId="36"/>
    <cellStyle name="20% - Accent3" xfId="37"/>
    <cellStyle name="20% - Accent3 2" xfId="38"/>
    <cellStyle name="20% - Accent3 2 2" xfId="39"/>
    <cellStyle name="20% - Accent3 2 3" xfId="40"/>
    <cellStyle name="20% - Accent3 2 4" xfId="41"/>
    <cellStyle name="20% - Accent3 3" xfId="42"/>
    <cellStyle name="20% - Accent3 3 2" xfId="43"/>
    <cellStyle name="20% - Accent3 3 3" xfId="44"/>
    <cellStyle name="20% - Accent3 3 4" xfId="45"/>
    <cellStyle name="20% - Accent3 4" xfId="46"/>
    <cellStyle name="20% - Accent3 5" xfId="47"/>
    <cellStyle name="20% - Accent4" xfId="48"/>
    <cellStyle name="20% - Accent4 2" xfId="49"/>
    <cellStyle name="20% - Accent4 2 2" xfId="50"/>
    <cellStyle name="20% - Accent4 2 3" xfId="51"/>
    <cellStyle name="20% - Accent4 2 4" xfId="52"/>
    <cellStyle name="20% - Accent4 3" xfId="53"/>
    <cellStyle name="20% - Accent4 3 2" xfId="54"/>
    <cellStyle name="20% - Accent4 3 3" xfId="55"/>
    <cellStyle name="20% - Accent4 3 4" xfId="56"/>
    <cellStyle name="20% - Accent4 4" xfId="57"/>
    <cellStyle name="20% - Accent4 5" xfId="58"/>
    <cellStyle name="20% - Accent5" xfId="59"/>
    <cellStyle name="20% - Accent5 2" xfId="60"/>
    <cellStyle name="20% - Accent5 2 2" xfId="61"/>
    <cellStyle name="20% - Accent5 2 3" xfId="62"/>
    <cellStyle name="20% - Accent5 2 4" xfId="63"/>
    <cellStyle name="20% - Accent5 3" xfId="64"/>
    <cellStyle name="20% - Accent5 3 2" xfId="65"/>
    <cellStyle name="20% - Accent5 3 3" xfId="66"/>
    <cellStyle name="20% - Accent5 3 4" xfId="67"/>
    <cellStyle name="20% - Accent5 4" xfId="68"/>
    <cellStyle name="20% - Accent5 5" xfId="69"/>
    <cellStyle name="20% - Accent6" xfId="70"/>
    <cellStyle name="20% - Accent6 2" xfId="71"/>
    <cellStyle name="20% - Accent6 2 2" xfId="72"/>
    <cellStyle name="20% - Accent6 2 3" xfId="73"/>
    <cellStyle name="20% - Accent6 2 4" xfId="74"/>
    <cellStyle name="20% - Accent6 3" xfId="75"/>
    <cellStyle name="20% - Accent6 3 2" xfId="76"/>
    <cellStyle name="20% - Accent6 3 3" xfId="77"/>
    <cellStyle name="20% - Accent6 3 4" xfId="78"/>
    <cellStyle name="20% - Accent6 4" xfId="79"/>
    <cellStyle name="20% - Accent6 5" xfId="80"/>
    <cellStyle name="40% - Accent1" xfId="81"/>
    <cellStyle name="40% - Accent1 2" xfId="82"/>
    <cellStyle name="40% - Accent1 2 2" xfId="83"/>
    <cellStyle name="40% - Accent1 2 3" xfId="84"/>
    <cellStyle name="40% - Accent1 2 4" xfId="85"/>
    <cellStyle name="40% - Accent1 3" xfId="86"/>
    <cellStyle name="40% - Accent1 3 2" xfId="87"/>
    <cellStyle name="40% - Accent1 3 3" xfId="88"/>
    <cellStyle name="40% - Accent1 3 4" xfId="89"/>
    <cellStyle name="40% - Accent1 4" xfId="90"/>
    <cellStyle name="40% - Accent1 5" xfId="91"/>
    <cellStyle name="40% - Accent2" xfId="92"/>
    <cellStyle name="40% - Accent2 2" xfId="93"/>
    <cellStyle name="40% - Accent2 2 2" xfId="94"/>
    <cellStyle name="40% - Accent2 2 3" xfId="95"/>
    <cellStyle name="40% - Accent2 2 4" xfId="96"/>
    <cellStyle name="40% - Accent2 3" xfId="97"/>
    <cellStyle name="40% - Accent2 3 2" xfId="98"/>
    <cellStyle name="40% - Accent2 3 3" xfId="99"/>
    <cellStyle name="40% - Accent2 3 4" xfId="100"/>
    <cellStyle name="40% - Accent2 4" xfId="101"/>
    <cellStyle name="40% - Accent2 5" xfId="102"/>
    <cellStyle name="40% - Accent3" xfId="103"/>
    <cellStyle name="40% - Accent3 2" xfId="104"/>
    <cellStyle name="40% - Accent3 2 2" xfId="105"/>
    <cellStyle name="40% - Accent3 2 3" xfId="106"/>
    <cellStyle name="40% - Accent3 2 4" xfId="107"/>
    <cellStyle name="40% - Accent3 3" xfId="108"/>
    <cellStyle name="40% - Accent3 3 2" xfId="109"/>
    <cellStyle name="40% - Accent3 3 3" xfId="110"/>
    <cellStyle name="40% - Accent3 3 4" xfId="111"/>
    <cellStyle name="40% - Accent3 4" xfId="112"/>
    <cellStyle name="40% - Accent3 5" xfId="113"/>
    <cellStyle name="40% - Accent4" xfId="114"/>
    <cellStyle name="40% - Accent4 2" xfId="115"/>
    <cellStyle name="40% - Accent4 2 2" xfId="116"/>
    <cellStyle name="40% - Accent4 2 3" xfId="117"/>
    <cellStyle name="40% - Accent4 2 4" xfId="118"/>
    <cellStyle name="40% - Accent4 3" xfId="119"/>
    <cellStyle name="40% - Accent4 3 2" xfId="120"/>
    <cellStyle name="40% - Accent4 3 3" xfId="121"/>
    <cellStyle name="40% - Accent4 3 4" xfId="122"/>
    <cellStyle name="40% - Accent4 4" xfId="123"/>
    <cellStyle name="40% - Accent4 5" xfId="124"/>
    <cellStyle name="40% - Accent5" xfId="125"/>
    <cellStyle name="40% - Accent5 2" xfId="126"/>
    <cellStyle name="40% - Accent5 2 2" xfId="127"/>
    <cellStyle name="40% - Accent5 2 3" xfId="128"/>
    <cellStyle name="40% - Accent5 2 4" xfId="129"/>
    <cellStyle name="40% - Accent5 3" xfId="130"/>
    <cellStyle name="40% - Accent5 3 2" xfId="131"/>
    <cellStyle name="40% - Accent5 3 3" xfId="132"/>
    <cellStyle name="40% - Accent5 3 4" xfId="133"/>
    <cellStyle name="40% - Accent5 4" xfId="134"/>
    <cellStyle name="40% - Accent5 5" xfId="135"/>
    <cellStyle name="40% - Accent6" xfId="136"/>
    <cellStyle name="40% - Accent6 2" xfId="137"/>
    <cellStyle name="40% - Accent6 2 2" xfId="138"/>
    <cellStyle name="40% - Accent6 2 3" xfId="139"/>
    <cellStyle name="40% - Accent6 2 4" xfId="140"/>
    <cellStyle name="40% - Accent6 3" xfId="141"/>
    <cellStyle name="40% - Accent6 3 2" xfId="142"/>
    <cellStyle name="40% - Accent6 3 3" xfId="143"/>
    <cellStyle name="40% - Accent6 3 4" xfId="144"/>
    <cellStyle name="40% - Accent6 4" xfId="145"/>
    <cellStyle name="40% - Accent6 5" xfId="146"/>
    <cellStyle name="60% - Accent1" xfId="147"/>
    <cellStyle name="60% - Accent1 2" xfId="148"/>
    <cellStyle name="60% - Accent1 3" xfId="149"/>
    <cellStyle name="60% - Accent1 4" xfId="150"/>
    <cellStyle name="60% - Accent2" xfId="151"/>
    <cellStyle name="60% - Accent2 2" xfId="152"/>
    <cellStyle name="60% - Accent2 3" xfId="153"/>
    <cellStyle name="60% - Accent2 4" xfId="154"/>
    <cellStyle name="60% - Accent3" xfId="155"/>
    <cellStyle name="60% - Accent3 2" xfId="156"/>
    <cellStyle name="60% - Accent3 3" xfId="157"/>
    <cellStyle name="60% - Accent3 4" xfId="158"/>
    <cellStyle name="60% - Accent4" xfId="159"/>
    <cellStyle name="60% - Accent4 2" xfId="160"/>
    <cellStyle name="60% - Accent4 3" xfId="161"/>
    <cellStyle name="60% - Accent4 4" xfId="162"/>
    <cellStyle name="60% - Accent5" xfId="163"/>
    <cellStyle name="60% - Accent5 2" xfId="164"/>
    <cellStyle name="60% - Accent5 3" xfId="165"/>
    <cellStyle name="60% - Accent5 4" xfId="166"/>
    <cellStyle name="60% - Accent6" xfId="167"/>
    <cellStyle name="60% - Accent6 2" xfId="168"/>
    <cellStyle name="60% - Accent6 3" xfId="169"/>
    <cellStyle name="60% - Accent6 4" xfId="170"/>
    <cellStyle name="Accent1" xfId="171"/>
    <cellStyle name="Accent1 2" xfId="172"/>
    <cellStyle name="Accent1 3" xfId="173"/>
    <cellStyle name="Accent1 4" xfId="174"/>
    <cellStyle name="Accent2" xfId="175"/>
    <cellStyle name="Accent2 2" xfId="176"/>
    <cellStyle name="Accent2 3" xfId="177"/>
    <cellStyle name="Accent2 4" xfId="178"/>
    <cellStyle name="Accent3" xfId="179"/>
    <cellStyle name="Accent3 2" xfId="180"/>
    <cellStyle name="Accent3 3" xfId="181"/>
    <cellStyle name="Accent3 4" xfId="182"/>
    <cellStyle name="Accent4" xfId="183"/>
    <cellStyle name="Accent4 2" xfId="184"/>
    <cellStyle name="Accent4 3" xfId="185"/>
    <cellStyle name="Accent4 4" xfId="186"/>
    <cellStyle name="Accent5" xfId="187"/>
    <cellStyle name="Accent5 2" xfId="188"/>
    <cellStyle name="Accent5 3" xfId="189"/>
    <cellStyle name="Accent5 4" xfId="190"/>
    <cellStyle name="Accent6" xfId="191"/>
    <cellStyle name="Accent6 2" xfId="192"/>
    <cellStyle name="Accent6 3" xfId="193"/>
    <cellStyle name="Accent6 4" xfId="194"/>
    <cellStyle name="Bad" xfId="195"/>
    <cellStyle name="Bad 2" xfId="196"/>
    <cellStyle name="Bad 3" xfId="197"/>
    <cellStyle name="Bad 4" xfId="198"/>
    <cellStyle name="Bottom bold border" xfId="199"/>
    <cellStyle name="Bottom bold border 2" xfId="200"/>
    <cellStyle name="Bottom bold border 3" xfId="201"/>
    <cellStyle name="Bottom bold border 4" xfId="202"/>
    <cellStyle name="Bottom bold border 5" xfId="203"/>
    <cellStyle name="Bottom single border" xfId="204"/>
    <cellStyle name="Calculation" xfId="205"/>
    <cellStyle name="Calculation 2" xfId="206"/>
    <cellStyle name="Calculation 3" xfId="207"/>
    <cellStyle name="Calculation 4" xfId="208"/>
    <cellStyle name="Check Cell" xfId="209"/>
    <cellStyle name="Check Cell 2" xfId="210"/>
    <cellStyle name="Check Cell 3" xfId="211"/>
    <cellStyle name="Check Cell 4" xfId="212"/>
    <cellStyle name="checkoff" xfId="213"/>
    <cellStyle name="checkoff 2" xfId="214"/>
    <cellStyle name="checkoff 3" xfId="215"/>
    <cellStyle name="checkoff 4" xfId="216"/>
    <cellStyle name="Client Name" xfId="217"/>
    <cellStyle name="Column Headings" xfId="218"/>
    <cellStyle name="Comma" xfId="219"/>
    <cellStyle name="Comma [0]" xfId="220"/>
    <cellStyle name="Comma 2" xfId="221"/>
    <cellStyle name="Comma 2 10" xfId="222"/>
    <cellStyle name="Comma 2 11" xfId="223"/>
    <cellStyle name="Comma 2 2" xfId="224"/>
    <cellStyle name="Comma 2 2 2" xfId="225"/>
    <cellStyle name="Comma 2 2 3" xfId="226"/>
    <cellStyle name="Comma 2 2 4" xfId="227"/>
    <cellStyle name="Comma 2 2 5" xfId="228"/>
    <cellStyle name="Comma 2 3" xfId="229"/>
    <cellStyle name="Comma 2 3 2" xfId="230"/>
    <cellStyle name="Comma 2 3 3" xfId="231"/>
    <cellStyle name="Comma 2 3 4" xfId="232"/>
    <cellStyle name="Comma 2 4" xfId="233"/>
    <cellStyle name="Comma 2 5" xfId="234"/>
    <cellStyle name="Comma 2 6" xfId="235"/>
    <cellStyle name="Comma 2 7" xfId="236"/>
    <cellStyle name="Comma 2 8" xfId="237"/>
    <cellStyle name="Comma 2 9" xfId="238"/>
    <cellStyle name="Comma 3" xfId="239"/>
    <cellStyle name="Comma 3 2" xfId="240"/>
    <cellStyle name="Comma 4" xfId="241"/>
    <cellStyle name="Comma 4 2" xfId="242"/>
    <cellStyle name="Comma 5" xfId="243"/>
    <cellStyle name="Comma 5 2" xfId="244"/>
    <cellStyle name="Comma 5 3" xfId="245"/>
    <cellStyle name="Comma 5 4" xfId="246"/>
    <cellStyle name="Comma 6" xfId="247"/>
    <cellStyle name="Comma 7" xfId="248"/>
    <cellStyle name="Currency" xfId="249"/>
    <cellStyle name="Currency [0]" xfId="250"/>
    <cellStyle name="Currency 2" xfId="251"/>
    <cellStyle name="Currency 2 2" xfId="252"/>
    <cellStyle name="Currency 3" xfId="253"/>
    <cellStyle name="Currency 3 2" xfId="254"/>
    <cellStyle name="Currency 3 3" xfId="255"/>
    <cellStyle name="Currency 3 4" xfId="256"/>
    <cellStyle name="Currency 4" xfId="257"/>
    <cellStyle name="Currency 5" xfId="258"/>
    <cellStyle name="Currency 6" xfId="259"/>
    <cellStyle name="Currency 6 2" xfId="260"/>
    <cellStyle name="Currency 7" xfId="261"/>
    <cellStyle name="Currency 8" xfId="262"/>
    <cellStyle name="Double Underline" xfId="263"/>
    <cellStyle name="Explanatory Text" xfId="264"/>
    <cellStyle name="Explanatory Text 2" xfId="265"/>
    <cellStyle name="Explanatory Text 3" xfId="266"/>
    <cellStyle name="Explanatory Text 4" xfId="267"/>
    <cellStyle name="Followed Hyperlink" xfId="268"/>
    <cellStyle name="Good" xfId="269"/>
    <cellStyle name="Good 2" xfId="270"/>
    <cellStyle name="Good 3" xfId="271"/>
    <cellStyle name="Good 4" xfId="272"/>
    <cellStyle name="Heading 1" xfId="273"/>
    <cellStyle name="Heading 1 2" xfId="274"/>
    <cellStyle name="Heading 1 3" xfId="275"/>
    <cellStyle name="Heading 1 4" xfId="276"/>
    <cellStyle name="Heading 2" xfId="277"/>
    <cellStyle name="Heading 2 2" xfId="278"/>
    <cellStyle name="Heading 2 3" xfId="279"/>
    <cellStyle name="Heading 2 4" xfId="280"/>
    <cellStyle name="Heading 3" xfId="281"/>
    <cellStyle name="Heading 3 2" xfId="282"/>
    <cellStyle name="Heading 3 3" xfId="283"/>
    <cellStyle name="Heading 3 4" xfId="284"/>
    <cellStyle name="Heading 4" xfId="285"/>
    <cellStyle name="Heading 4 2" xfId="286"/>
    <cellStyle name="Heading 4 3" xfId="287"/>
    <cellStyle name="Heading 4 4" xfId="288"/>
    <cellStyle name="Hyperlink" xfId="289"/>
    <cellStyle name="Input" xfId="290"/>
    <cellStyle name="Input 2" xfId="291"/>
    <cellStyle name="Input 3" xfId="292"/>
    <cellStyle name="Input 4" xfId="293"/>
    <cellStyle name="Linked Cell" xfId="294"/>
    <cellStyle name="Linked Cell 2" xfId="295"/>
    <cellStyle name="Linked Cell 3" xfId="296"/>
    <cellStyle name="Linked Cell 4" xfId="297"/>
    <cellStyle name="Neutral" xfId="298"/>
    <cellStyle name="Neutral 2" xfId="299"/>
    <cellStyle name="Neutral 3" xfId="300"/>
    <cellStyle name="Neutral 4" xfId="301"/>
    <cellStyle name="No Border" xfId="302"/>
    <cellStyle name="Normal 10" xfId="303"/>
    <cellStyle name="Normal 11" xfId="304"/>
    <cellStyle name="Normal 12" xfId="305"/>
    <cellStyle name="Normal 13" xfId="306"/>
    <cellStyle name="Normal 13 2" xfId="307"/>
    <cellStyle name="Normal 14" xfId="308"/>
    <cellStyle name="Normal 15" xfId="309"/>
    <cellStyle name="Normal 2" xfId="310"/>
    <cellStyle name="Normal 2 2" xfId="311"/>
    <cellStyle name="Normal 2 2 2" xfId="312"/>
    <cellStyle name="Normal 2 3" xfId="313"/>
    <cellStyle name="Normal 2 3 2" xfId="314"/>
    <cellStyle name="Normal 2 4" xfId="315"/>
    <cellStyle name="Normal 2 5" xfId="316"/>
    <cellStyle name="Normal 2 6" xfId="317"/>
    <cellStyle name="Normal 2 7" xfId="318"/>
    <cellStyle name="Normal 3" xfId="319"/>
    <cellStyle name="Normal 3 2" xfId="320"/>
    <cellStyle name="Normal 3 2 2" xfId="321"/>
    <cellStyle name="Normal 3 2 2 2" xfId="322"/>
    <cellStyle name="Normal 3 2 3" xfId="323"/>
    <cellStyle name="Normal 3 2 4" xfId="324"/>
    <cellStyle name="Normal 3 2 5" xfId="325"/>
    <cellStyle name="Normal 3 3" xfId="326"/>
    <cellStyle name="Normal 3 3 2" xfId="327"/>
    <cellStyle name="Normal 3 3 2 2" xfId="328"/>
    <cellStyle name="Normal 3 3 3" xfId="329"/>
    <cellStyle name="Normal 3 3 4" xfId="330"/>
    <cellStyle name="Normal 3 3 5" xfId="331"/>
    <cellStyle name="Normal 3 4" xfId="332"/>
    <cellStyle name="Normal 3 5" xfId="333"/>
    <cellStyle name="Normal 3 5 2" xfId="334"/>
    <cellStyle name="Normal 3 6" xfId="335"/>
    <cellStyle name="Normal 3 7" xfId="336"/>
    <cellStyle name="Normal 3 8" xfId="337"/>
    <cellStyle name="Normal 3 9" xfId="338"/>
    <cellStyle name="Normal 4" xfId="339"/>
    <cellStyle name="Normal 4 2" xfId="340"/>
    <cellStyle name="Normal 4 3" xfId="341"/>
    <cellStyle name="Normal 4 4" xfId="342"/>
    <cellStyle name="Normal 4 5" xfId="343"/>
    <cellStyle name="Normal 4 6" xfId="344"/>
    <cellStyle name="Normal 5" xfId="345"/>
    <cellStyle name="Normal 5 2" xfId="346"/>
    <cellStyle name="Normal 5 2 2" xfId="347"/>
    <cellStyle name="Normal 5 2 3" xfId="348"/>
    <cellStyle name="Normal 5 2 4" xfId="349"/>
    <cellStyle name="Normal 5 3" xfId="350"/>
    <cellStyle name="Normal 5 3 2" xfId="351"/>
    <cellStyle name="Normal 5 3 3" xfId="352"/>
    <cellStyle name="Normal 5 3 4" xfId="353"/>
    <cellStyle name="Normal 5 4" xfId="354"/>
    <cellStyle name="Normal 5 5" xfId="355"/>
    <cellStyle name="Normal 5 6" xfId="356"/>
    <cellStyle name="Normal 5 7" xfId="357"/>
    <cellStyle name="Normal 5 8" xfId="358"/>
    <cellStyle name="Normal 5 9" xfId="359"/>
    <cellStyle name="Normal 6" xfId="360"/>
    <cellStyle name="Normal 6 2" xfId="361"/>
    <cellStyle name="Normal 6 3" xfId="362"/>
    <cellStyle name="Normal 6 4" xfId="363"/>
    <cellStyle name="Normal 6 5" xfId="364"/>
    <cellStyle name="Normal 7" xfId="365"/>
    <cellStyle name="Normal 7 2" xfId="366"/>
    <cellStyle name="Normal 7 3" xfId="367"/>
    <cellStyle name="Normal 7 4" xfId="368"/>
    <cellStyle name="Normal 7 5" xfId="369"/>
    <cellStyle name="Normal 7 6" xfId="370"/>
    <cellStyle name="Normal 7 7" xfId="371"/>
    <cellStyle name="Normal 8" xfId="372"/>
    <cellStyle name="Normal 9" xfId="373"/>
    <cellStyle name="Note" xfId="374"/>
    <cellStyle name="Note 2" xfId="375"/>
    <cellStyle name="Note 2 2" xfId="376"/>
    <cellStyle name="Note 2 2 2" xfId="377"/>
    <cellStyle name="Note 2 2 3" xfId="378"/>
    <cellStyle name="Note 2 3" xfId="379"/>
    <cellStyle name="Note 2 3 2" xfId="380"/>
    <cellStyle name="Note 2 3 3" xfId="381"/>
    <cellStyle name="Note 2 4" xfId="382"/>
    <cellStyle name="Note 2 5" xfId="383"/>
    <cellStyle name="Note 2 6" xfId="384"/>
    <cellStyle name="Note 2 7" xfId="385"/>
    <cellStyle name="Note 3" xfId="386"/>
    <cellStyle name="Note 3 2" xfId="387"/>
    <cellStyle name="Note 3 2 2" xfId="388"/>
    <cellStyle name="Note 3 2 3" xfId="389"/>
    <cellStyle name="Note 3 3" xfId="390"/>
    <cellStyle name="Note 3 3 2" xfId="391"/>
    <cellStyle name="Note 3 3 3" xfId="392"/>
    <cellStyle name="Note 3 4" xfId="393"/>
    <cellStyle name="Note 3 5" xfId="394"/>
    <cellStyle name="Note 3 6" xfId="395"/>
    <cellStyle name="Note 3 7" xfId="396"/>
    <cellStyle name="Note 4" xfId="397"/>
    <cellStyle name="Note 4 2" xfId="398"/>
    <cellStyle name="Note 4 3" xfId="399"/>
    <cellStyle name="Note 4 4" xfId="400"/>
    <cellStyle name="Note 5" xfId="401"/>
    <cellStyle name="Note 5 2" xfId="402"/>
    <cellStyle name="Note 6" xfId="403"/>
    <cellStyle name="Number" xfId="404"/>
    <cellStyle name="Number 2" xfId="405"/>
    <cellStyle name="Number 3" xfId="406"/>
    <cellStyle name="Number 4" xfId="407"/>
    <cellStyle name="Number 5" xfId="408"/>
    <cellStyle name="Output" xfId="409"/>
    <cellStyle name="Output 2" xfId="410"/>
    <cellStyle name="Output 3" xfId="411"/>
    <cellStyle name="Output 4" xfId="412"/>
    <cellStyle name="Percent" xfId="413"/>
    <cellStyle name="Percent 2" xfId="414"/>
    <cellStyle name="Percent 2 2" xfId="415"/>
    <cellStyle name="Percent 2 2 2" xfId="416"/>
    <cellStyle name="Percent 2 2 3" xfId="417"/>
    <cellStyle name="Percent 2 2 4" xfId="418"/>
    <cellStyle name="Percent 2 2 5" xfId="419"/>
    <cellStyle name="Percent 2 3" xfId="420"/>
    <cellStyle name="Percent 2 3 2" xfId="421"/>
    <cellStyle name="Percent 2 3 3" xfId="422"/>
    <cellStyle name="Percent 2 3 4" xfId="423"/>
    <cellStyle name="Percent 2 4" xfId="424"/>
    <cellStyle name="Percent 2 5" xfId="425"/>
    <cellStyle name="Percent 2 6" xfId="426"/>
    <cellStyle name="Percent 2 7" xfId="427"/>
    <cellStyle name="Percent 3" xfId="428"/>
    <cellStyle name="Percent 3 2" xfId="429"/>
    <cellStyle name="Percent 3 3" xfId="430"/>
    <cellStyle name="Percent 4" xfId="431"/>
    <cellStyle name="Percent 4 2" xfId="432"/>
    <cellStyle name="Percent 5" xfId="433"/>
    <cellStyle name="Percent 5 2" xfId="434"/>
    <cellStyle name="Percent 5 3" xfId="435"/>
    <cellStyle name="PPCRef_AA_GSA_0dc977cc30d5466c90eef5686e57d87b_0dc977cc30d5466c90eef5686e57d87b" xfId="436"/>
    <cellStyle name="Rounding" xfId="437"/>
    <cellStyle name="Single Border" xfId="438"/>
    <cellStyle name="Single Underline" xfId="439"/>
    <cellStyle name="Title" xfId="440"/>
    <cellStyle name="Top bold border" xfId="441"/>
    <cellStyle name="Top single border" xfId="442"/>
    <cellStyle name="Total" xfId="443"/>
    <cellStyle name="Total 2" xfId="444"/>
    <cellStyle name="Total 3" xfId="445"/>
    <cellStyle name="Total 4" xfId="446"/>
    <cellStyle name="Warning Text" xfId="447"/>
    <cellStyle name="Warning Text 2" xfId="448"/>
    <cellStyle name="Warning Text 3" xfId="449"/>
    <cellStyle name="Warning Text 4" xfId="4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A38" sqref="A38"/>
    </sheetView>
  </sheetViews>
  <sheetFormatPr defaultColWidth="9.140625" defaultRowHeight="12.75"/>
  <sheetData>
    <row r="4" spans="2:9" ht="12.75">
      <c r="B4" s="302"/>
      <c r="C4" s="302"/>
      <c r="D4" s="302"/>
      <c r="E4" s="302"/>
      <c r="F4" s="302"/>
      <c r="G4" s="302"/>
      <c r="H4" s="302"/>
      <c r="I4" s="302"/>
    </row>
    <row r="5" spans="2:9" ht="12.75">
      <c r="B5" s="302"/>
      <c r="C5" s="302"/>
      <c r="D5" s="302"/>
      <c r="E5" s="302"/>
      <c r="F5" s="302"/>
      <c r="G5" s="302"/>
      <c r="H5" s="302"/>
      <c r="I5" s="302"/>
    </row>
    <row r="6" spans="2:9" ht="12.75">
      <c r="B6" s="302"/>
      <c r="C6" s="302"/>
      <c r="D6" s="302"/>
      <c r="E6" s="302"/>
      <c r="F6" s="302"/>
      <c r="G6" s="302"/>
      <c r="H6" s="302"/>
      <c r="I6" s="302"/>
    </row>
    <row r="7" spans="2:9" ht="12.75">
      <c r="B7" s="302"/>
      <c r="C7" s="302"/>
      <c r="D7" s="302"/>
      <c r="E7" s="302"/>
      <c r="F7" s="302"/>
      <c r="G7" s="302"/>
      <c r="H7" s="302"/>
      <c r="I7" s="302"/>
    </row>
    <row r="8" spans="2:9" ht="12.75">
      <c r="B8" s="302"/>
      <c r="C8" s="302"/>
      <c r="D8" s="302"/>
      <c r="E8" s="302"/>
      <c r="F8" s="302"/>
      <c r="G8" s="302"/>
      <c r="H8" s="302"/>
      <c r="I8" s="302"/>
    </row>
    <row r="9" spans="2:9" ht="12.75">
      <c r="B9" s="302"/>
      <c r="C9" s="302"/>
      <c r="D9" s="302"/>
      <c r="E9" s="302"/>
      <c r="F9" s="302"/>
      <c r="G9" s="302"/>
      <c r="H9" s="302"/>
      <c r="I9" s="302"/>
    </row>
    <row r="10" spans="1:10" ht="12.75" customHeight="1">
      <c r="A10" s="25"/>
      <c r="B10" s="303" t="s">
        <v>168</v>
      </c>
      <c r="C10" s="303"/>
      <c r="D10" s="303"/>
      <c r="E10" s="303"/>
      <c r="F10" s="303"/>
      <c r="G10" s="303"/>
      <c r="H10" s="303"/>
      <c r="I10" s="303"/>
      <c r="J10" s="25"/>
    </row>
    <row r="11" spans="1:10" ht="12.75">
      <c r="A11" s="25"/>
      <c r="B11" s="303"/>
      <c r="C11" s="303"/>
      <c r="D11" s="303"/>
      <c r="E11" s="303"/>
      <c r="F11" s="303"/>
      <c r="G11" s="303"/>
      <c r="H11" s="303"/>
      <c r="I11" s="303"/>
      <c r="J11" s="25"/>
    </row>
    <row r="12" spans="1:10" ht="12.75">
      <c r="A12" s="25"/>
      <c r="B12" s="303"/>
      <c r="C12" s="303"/>
      <c r="D12" s="303"/>
      <c r="E12" s="303"/>
      <c r="F12" s="303"/>
      <c r="G12" s="303"/>
      <c r="H12" s="303"/>
      <c r="I12" s="303"/>
      <c r="J12" s="25"/>
    </row>
    <row r="13" spans="1:10" ht="12.75">
      <c r="A13" s="25"/>
      <c r="B13" s="303"/>
      <c r="C13" s="303"/>
      <c r="D13" s="303"/>
      <c r="E13" s="303"/>
      <c r="F13" s="303"/>
      <c r="G13" s="303"/>
      <c r="H13" s="303"/>
      <c r="I13" s="303"/>
      <c r="J13" s="25"/>
    </row>
    <row r="14" spans="1:10" ht="12.75">
      <c r="A14" s="25"/>
      <c r="B14" s="303"/>
      <c r="C14" s="303"/>
      <c r="D14" s="303"/>
      <c r="E14" s="303"/>
      <c r="F14" s="303"/>
      <c r="G14" s="303"/>
      <c r="H14" s="303"/>
      <c r="I14" s="303"/>
      <c r="J14" s="25"/>
    </row>
    <row r="15" spans="1:10" ht="12.75">
      <c r="A15" s="25"/>
      <c r="B15" s="303"/>
      <c r="C15" s="303"/>
      <c r="D15" s="303"/>
      <c r="E15" s="303"/>
      <c r="F15" s="303"/>
      <c r="G15" s="303"/>
      <c r="H15" s="303"/>
      <c r="I15" s="303"/>
      <c r="J15" s="25"/>
    </row>
    <row r="16" spans="1:10" ht="12.75">
      <c r="A16" s="25"/>
      <c r="B16" s="303"/>
      <c r="C16" s="303"/>
      <c r="D16" s="303"/>
      <c r="E16" s="303"/>
      <c r="F16" s="303"/>
      <c r="G16" s="303"/>
      <c r="H16" s="303"/>
      <c r="I16" s="303"/>
      <c r="J16" s="25"/>
    </row>
    <row r="17" spans="1:10" ht="12.75">
      <c r="A17" s="25"/>
      <c r="B17" s="303"/>
      <c r="C17" s="303"/>
      <c r="D17" s="303"/>
      <c r="E17" s="303"/>
      <c r="F17" s="303"/>
      <c r="G17" s="303"/>
      <c r="H17" s="303"/>
      <c r="I17" s="303"/>
      <c r="J17" s="25"/>
    </row>
    <row r="18" spans="1:10" ht="12.75">
      <c r="A18" s="25"/>
      <c r="B18" s="303"/>
      <c r="C18" s="303"/>
      <c r="D18" s="303"/>
      <c r="E18" s="303"/>
      <c r="F18" s="303"/>
      <c r="G18" s="303"/>
      <c r="H18" s="303"/>
      <c r="I18" s="303"/>
      <c r="J18" s="25"/>
    </row>
    <row r="19" spans="1:10" ht="12.75">
      <c r="A19" s="25"/>
      <c r="B19" s="303"/>
      <c r="C19" s="303"/>
      <c r="D19" s="303"/>
      <c r="E19" s="303"/>
      <c r="F19" s="303"/>
      <c r="G19" s="303"/>
      <c r="H19" s="303"/>
      <c r="I19" s="303"/>
      <c r="J19" s="25"/>
    </row>
    <row r="20" spans="1:10" ht="12.75">
      <c r="A20" s="25"/>
      <c r="B20" s="303"/>
      <c r="C20" s="303"/>
      <c r="D20" s="303"/>
      <c r="E20" s="303"/>
      <c r="F20" s="303"/>
      <c r="G20" s="303"/>
      <c r="H20" s="303"/>
      <c r="I20" s="303"/>
      <c r="J20" s="25"/>
    </row>
    <row r="21" spans="1:10" ht="12.75">
      <c r="A21" s="25"/>
      <c r="B21" s="303"/>
      <c r="C21" s="303"/>
      <c r="D21" s="303"/>
      <c r="E21" s="303"/>
      <c r="F21" s="303"/>
      <c r="G21" s="303"/>
      <c r="H21" s="303"/>
      <c r="I21" s="303"/>
      <c r="J21" s="25"/>
    </row>
    <row r="22" spans="1:10" ht="12.75">
      <c r="A22" s="25"/>
      <c r="B22" s="303"/>
      <c r="C22" s="303"/>
      <c r="D22" s="303"/>
      <c r="E22" s="303"/>
      <c r="F22" s="303"/>
      <c r="G22" s="303"/>
      <c r="H22" s="303"/>
      <c r="I22" s="303"/>
      <c r="J22" s="25"/>
    </row>
    <row r="23" spans="1:10" ht="12.75">
      <c r="A23" s="25"/>
      <c r="B23" s="303"/>
      <c r="C23" s="303"/>
      <c r="D23" s="303"/>
      <c r="E23" s="303"/>
      <c r="F23" s="303"/>
      <c r="G23" s="303"/>
      <c r="H23" s="303"/>
      <c r="I23" s="303"/>
      <c r="J23" s="25"/>
    </row>
    <row r="24" spans="1:10" ht="10.5" customHeight="1">
      <c r="A24" s="25"/>
      <c r="B24" s="303"/>
      <c r="C24" s="303"/>
      <c r="D24" s="303"/>
      <c r="E24" s="303"/>
      <c r="F24" s="303"/>
      <c r="G24" s="303"/>
      <c r="H24" s="303"/>
      <c r="I24" s="303"/>
      <c r="J24" s="25"/>
    </row>
    <row r="25" spans="1:10" ht="0.75" customHeight="1" hidden="1">
      <c r="A25" s="25"/>
      <c r="B25" s="303"/>
      <c r="C25" s="303"/>
      <c r="D25" s="303"/>
      <c r="E25" s="303"/>
      <c r="F25" s="303"/>
      <c r="G25" s="303"/>
      <c r="H25" s="303"/>
      <c r="I25" s="303"/>
      <c r="J25" s="25"/>
    </row>
    <row r="26" spans="1:10" ht="12.75" hidden="1">
      <c r="A26" s="25"/>
      <c r="B26" s="303"/>
      <c r="C26" s="303"/>
      <c r="D26" s="303"/>
      <c r="E26" s="303"/>
      <c r="F26" s="303"/>
      <c r="G26" s="303"/>
      <c r="H26" s="303"/>
      <c r="I26" s="303"/>
      <c r="J26" s="25"/>
    </row>
    <row r="27" spans="1:10" ht="12.75" hidden="1">
      <c r="A27" s="25"/>
      <c r="B27" s="303"/>
      <c r="C27" s="303"/>
      <c r="D27" s="303"/>
      <c r="E27" s="303"/>
      <c r="F27" s="303"/>
      <c r="G27" s="303"/>
      <c r="H27" s="303"/>
      <c r="I27" s="303"/>
      <c r="J27" s="25"/>
    </row>
    <row r="28" spans="1:10" ht="12.75" hidden="1">
      <c r="A28" s="25"/>
      <c r="B28" s="303"/>
      <c r="C28" s="303"/>
      <c r="D28" s="303"/>
      <c r="E28" s="303"/>
      <c r="F28" s="303"/>
      <c r="G28" s="303"/>
      <c r="H28" s="303"/>
      <c r="I28" s="303"/>
      <c r="J28" s="25"/>
    </row>
    <row r="29" spans="1:10" ht="12.75" hidden="1">
      <c r="A29" s="25"/>
      <c r="B29" s="303"/>
      <c r="C29" s="303"/>
      <c r="D29" s="303"/>
      <c r="E29" s="303"/>
      <c r="F29" s="303"/>
      <c r="G29" s="303"/>
      <c r="H29" s="303"/>
      <c r="I29" s="303"/>
      <c r="J29" s="25"/>
    </row>
    <row r="30" spans="1:10" ht="12.75" hidden="1">
      <c r="A30" s="25"/>
      <c r="B30" s="303"/>
      <c r="C30" s="303"/>
      <c r="D30" s="303"/>
      <c r="E30" s="303"/>
      <c r="F30" s="303"/>
      <c r="G30" s="303"/>
      <c r="H30" s="303"/>
      <c r="I30" s="303"/>
      <c r="J30" s="25"/>
    </row>
    <row r="31" spans="1:10" ht="12.75" hidden="1">
      <c r="A31" s="25"/>
      <c r="B31" s="303"/>
      <c r="C31" s="303"/>
      <c r="D31" s="303"/>
      <c r="E31" s="303"/>
      <c r="F31" s="303"/>
      <c r="G31" s="303"/>
      <c r="H31" s="303"/>
      <c r="I31" s="303"/>
      <c r="J31" s="25"/>
    </row>
    <row r="32" spans="1:10" ht="12.75" hidden="1">
      <c r="A32" s="25"/>
      <c r="B32" s="303"/>
      <c r="C32" s="303"/>
      <c r="D32" s="303"/>
      <c r="E32" s="303"/>
      <c r="F32" s="303"/>
      <c r="G32" s="303"/>
      <c r="H32" s="303"/>
      <c r="I32" s="303"/>
      <c r="J32" s="25"/>
    </row>
    <row r="33" spans="1:10" ht="12.75" hidden="1">
      <c r="A33" s="25"/>
      <c r="B33" s="303"/>
      <c r="C33" s="303"/>
      <c r="D33" s="303"/>
      <c r="E33" s="303"/>
      <c r="F33" s="303"/>
      <c r="G33" s="303"/>
      <c r="H33" s="303"/>
      <c r="I33" s="303"/>
      <c r="J33" s="25"/>
    </row>
    <row r="34" spans="1:10" ht="12.75" hidden="1">
      <c r="A34" s="25"/>
      <c r="B34" s="303"/>
      <c r="C34" s="303"/>
      <c r="D34" s="303"/>
      <c r="E34" s="303"/>
      <c r="F34" s="303"/>
      <c r="G34" s="303"/>
      <c r="H34" s="303"/>
      <c r="I34" s="303"/>
      <c r="J34" s="25"/>
    </row>
    <row r="35" spans="1:10" ht="12.75" hidden="1">
      <c r="A35" s="25"/>
      <c r="B35" s="303"/>
      <c r="C35" s="303"/>
      <c r="D35" s="303"/>
      <c r="E35" s="303"/>
      <c r="F35" s="303"/>
      <c r="G35" s="303"/>
      <c r="H35" s="303"/>
      <c r="I35" s="303"/>
      <c r="J35" s="25"/>
    </row>
    <row r="36" spans="1:10" ht="12.75" hidden="1">
      <c r="A36" s="25"/>
      <c r="B36" s="303"/>
      <c r="C36" s="303"/>
      <c r="D36" s="303"/>
      <c r="E36" s="303"/>
      <c r="F36" s="303"/>
      <c r="G36" s="303"/>
      <c r="H36" s="303"/>
      <c r="I36" s="303"/>
      <c r="J36" s="25"/>
    </row>
    <row r="37" spans="1:9" ht="12.75">
      <c r="A37" s="304" t="s">
        <v>315</v>
      </c>
      <c r="B37" s="304"/>
      <c r="C37" s="304"/>
      <c r="D37" s="304"/>
      <c r="E37" s="304"/>
      <c r="F37" s="304"/>
      <c r="G37" s="304"/>
      <c r="H37" s="304"/>
      <c r="I37" s="304"/>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23"/>
  <sheetViews>
    <sheetView showGridLines="0" tabSelected="1" view="pageBreakPreview" zoomScaleSheetLayoutView="100" zoomScalePageLayoutView="0" workbookViewId="0" topLeftCell="A1">
      <selection activeCell="B14" sqref="B14:E14"/>
    </sheetView>
  </sheetViews>
  <sheetFormatPr defaultColWidth="9.140625" defaultRowHeight="12.75"/>
  <cols>
    <col min="2" max="2" width="13.140625" style="2" customWidth="1"/>
    <col min="3" max="3" width="56.28125" style="1" bestFit="1" customWidth="1"/>
    <col min="4" max="4" width="15.140625" style="1" customWidth="1"/>
    <col min="5" max="5" width="15.28125" style="0" customWidth="1"/>
    <col min="6" max="6" width="0" style="0" hidden="1" customWidth="1"/>
  </cols>
  <sheetData>
    <row r="1" spans="2:6" ht="21" thickBot="1">
      <c r="B1" s="325" t="s">
        <v>52</v>
      </c>
      <c r="C1" s="326"/>
      <c r="D1" s="326"/>
      <c r="E1" s="327"/>
      <c r="F1" s="23"/>
    </row>
    <row r="2" spans="2:6" ht="16.5" thickBot="1">
      <c r="B2" s="338" t="s">
        <v>14</v>
      </c>
      <c r="C2" s="339"/>
      <c r="D2" s="339"/>
      <c r="E2" s="340"/>
      <c r="F2" s="15"/>
    </row>
    <row r="3" spans="2:7" ht="12.75">
      <c r="B3" s="26"/>
      <c r="C3" s="27"/>
      <c r="D3" s="331" t="s">
        <v>53</v>
      </c>
      <c r="E3" s="331" t="s">
        <v>54</v>
      </c>
      <c r="F3" s="15"/>
      <c r="G3" s="19"/>
    </row>
    <row r="4" spans="2:7" ht="13.5" thickBot="1">
      <c r="B4" s="28"/>
      <c r="C4" s="29"/>
      <c r="D4" s="332"/>
      <c r="E4" s="332"/>
      <c r="F4" s="15"/>
      <c r="G4" s="19"/>
    </row>
    <row r="5" spans="1:7" ht="13.5" thickBot="1">
      <c r="A5">
        <v>1</v>
      </c>
      <c r="B5" s="328" t="s">
        <v>146</v>
      </c>
      <c r="C5" s="329"/>
      <c r="D5" s="329"/>
      <c r="E5" s="330"/>
      <c r="F5" s="15"/>
      <c r="G5" s="19"/>
    </row>
    <row r="6" spans="1:7" ht="12.75">
      <c r="A6">
        <v>2</v>
      </c>
      <c r="B6" s="8"/>
      <c r="C6" s="6" t="s">
        <v>147</v>
      </c>
      <c r="D6" s="60">
        <v>3531</v>
      </c>
      <c r="E6" s="62">
        <v>40521</v>
      </c>
      <c r="F6" s="15"/>
      <c r="G6" s="19"/>
    </row>
    <row r="7" spans="1:7" ht="12.75">
      <c r="A7">
        <v>3</v>
      </c>
      <c r="B7" s="8"/>
      <c r="C7" s="6" t="s">
        <v>148</v>
      </c>
      <c r="D7" s="60">
        <v>357</v>
      </c>
      <c r="E7" s="62">
        <v>33179</v>
      </c>
      <c r="F7" s="15"/>
      <c r="G7" s="19"/>
    </row>
    <row r="8" spans="1:7" ht="12.75">
      <c r="A8">
        <v>4</v>
      </c>
      <c r="B8" s="8"/>
      <c r="C8" s="6" t="s">
        <v>149</v>
      </c>
      <c r="D8" s="60">
        <v>1597</v>
      </c>
      <c r="E8" s="62">
        <v>58735</v>
      </c>
      <c r="F8" s="15"/>
      <c r="G8" s="19"/>
    </row>
    <row r="9" spans="1:7" ht="12.75">
      <c r="A9">
        <v>5</v>
      </c>
      <c r="B9" s="8"/>
      <c r="C9" s="6" t="s">
        <v>150</v>
      </c>
      <c r="D9" s="159" t="s">
        <v>72</v>
      </c>
      <c r="E9" s="260">
        <v>12745</v>
      </c>
      <c r="F9" s="15"/>
      <c r="G9" s="19"/>
    </row>
    <row r="10" spans="1:7" ht="13.5" thickBot="1">
      <c r="A10">
        <v>6</v>
      </c>
      <c r="B10" s="8"/>
      <c r="C10" s="52" t="s">
        <v>154</v>
      </c>
      <c r="D10" s="113" t="s">
        <v>72</v>
      </c>
      <c r="E10" s="61">
        <v>145178</v>
      </c>
      <c r="F10" s="15"/>
      <c r="G10" s="19"/>
    </row>
    <row r="11" spans="1:7" ht="13.5" thickBot="1">
      <c r="A11">
        <v>7</v>
      </c>
      <c r="B11" s="322" t="s">
        <v>165</v>
      </c>
      <c r="C11" s="336"/>
      <c r="D11" s="336"/>
      <c r="E11" s="337"/>
      <c r="F11" s="15"/>
      <c r="G11" s="19"/>
    </row>
    <row r="12" spans="1:7" ht="12.75">
      <c r="A12">
        <v>8</v>
      </c>
      <c r="B12" s="8"/>
      <c r="C12" s="3" t="s">
        <v>164</v>
      </c>
      <c r="D12" s="63">
        <v>58903603.53</v>
      </c>
      <c r="E12" s="63">
        <v>834992326.08</v>
      </c>
      <c r="F12" s="15"/>
      <c r="G12" s="19"/>
    </row>
    <row r="13" spans="1:7" ht="13.5" thickBot="1">
      <c r="A13">
        <v>9</v>
      </c>
      <c r="B13" s="8"/>
      <c r="C13" s="3" t="s">
        <v>166</v>
      </c>
      <c r="D13" s="63">
        <v>2354246.71</v>
      </c>
      <c r="E13" s="63">
        <v>77112631</v>
      </c>
      <c r="F13" s="15"/>
      <c r="G13" s="19"/>
    </row>
    <row r="14" spans="1:6" ht="13.5" thickBot="1">
      <c r="A14">
        <v>10</v>
      </c>
      <c r="B14" s="322" t="s">
        <v>142</v>
      </c>
      <c r="C14" s="323"/>
      <c r="D14" s="323"/>
      <c r="E14" s="324"/>
      <c r="F14" s="15"/>
    </row>
    <row r="15" spans="1:6" ht="12.75">
      <c r="A15">
        <v>11</v>
      </c>
      <c r="B15" s="8"/>
      <c r="C15" s="5" t="s">
        <v>75</v>
      </c>
      <c r="D15" s="74">
        <v>4</v>
      </c>
      <c r="E15" s="75">
        <v>189</v>
      </c>
      <c r="F15" s="15"/>
    </row>
    <row r="16" spans="1:6" ht="12.75">
      <c r="A16">
        <v>12</v>
      </c>
      <c r="B16" s="8"/>
      <c r="C16" s="5" t="s">
        <v>76</v>
      </c>
      <c r="D16" s="74">
        <v>1</v>
      </c>
      <c r="E16" s="75">
        <v>25</v>
      </c>
      <c r="F16" s="15"/>
    </row>
    <row r="17" spans="1:6" ht="12.75">
      <c r="A17">
        <v>13</v>
      </c>
      <c r="B17" s="8"/>
      <c r="C17" s="5" t="s">
        <v>77</v>
      </c>
      <c r="D17" s="74">
        <v>7</v>
      </c>
      <c r="E17" s="75">
        <v>187</v>
      </c>
      <c r="F17" s="15"/>
    </row>
    <row r="18" spans="1:6" ht="12.75">
      <c r="A18">
        <v>14</v>
      </c>
      <c r="B18" s="8"/>
      <c r="C18" s="5" t="s">
        <v>78</v>
      </c>
      <c r="D18" s="74">
        <v>1</v>
      </c>
      <c r="E18" s="75">
        <v>15</v>
      </c>
      <c r="F18" s="15"/>
    </row>
    <row r="19" spans="1:6" ht="12.75">
      <c r="A19">
        <v>15</v>
      </c>
      <c r="B19" s="8"/>
      <c r="C19" s="5" t="s">
        <v>79</v>
      </c>
      <c r="D19" s="74">
        <v>326</v>
      </c>
      <c r="E19" s="75">
        <v>2677</v>
      </c>
      <c r="F19" s="15"/>
    </row>
    <row r="20" spans="1:6" ht="12.75">
      <c r="A20">
        <v>16</v>
      </c>
      <c r="B20" s="8"/>
      <c r="C20" s="5" t="s">
        <v>80</v>
      </c>
      <c r="D20" s="74">
        <v>87</v>
      </c>
      <c r="E20" s="75">
        <v>3861</v>
      </c>
      <c r="F20" s="15"/>
    </row>
    <row r="21" spans="1:6" ht="12.75">
      <c r="A21">
        <v>17</v>
      </c>
      <c r="B21" s="8"/>
      <c r="C21" s="5" t="s">
        <v>81</v>
      </c>
      <c r="D21" s="74">
        <v>0</v>
      </c>
      <c r="E21" s="75">
        <v>4</v>
      </c>
      <c r="F21" s="15"/>
    </row>
    <row r="22" spans="1:6" ht="12.75">
      <c r="A22">
        <v>18</v>
      </c>
      <c r="B22" s="8"/>
      <c r="C22" s="5" t="s">
        <v>82</v>
      </c>
      <c r="D22" s="74">
        <v>3</v>
      </c>
      <c r="E22" s="75">
        <v>265</v>
      </c>
      <c r="F22" s="15"/>
    </row>
    <row r="23" spans="1:6" ht="12.75">
      <c r="A23">
        <v>19</v>
      </c>
      <c r="B23" s="8"/>
      <c r="C23" s="5" t="s">
        <v>83</v>
      </c>
      <c r="D23" s="74">
        <v>3</v>
      </c>
      <c r="E23" s="75">
        <v>173</v>
      </c>
      <c r="F23" s="15"/>
    </row>
    <row r="24" spans="1:6" ht="12.75">
      <c r="A24">
        <v>20</v>
      </c>
      <c r="B24" s="8"/>
      <c r="C24" s="5" t="s">
        <v>84</v>
      </c>
      <c r="D24" s="74">
        <v>109</v>
      </c>
      <c r="E24" s="75">
        <v>570</v>
      </c>
      <c r="F24" s="15"/>
    </row>
    <row r="25" spans="1:6" ht="12.75">
      <c r="A25">
        <v>21</v>
      </c>
      <c r="B25" s="8"/>
      <c r="C25" s="5" t="s">
        <v>85</v>
      </c>
      <c r="D25" s="74">
        <v>8</v>
      </c>
      <c r="E25" s="75">
        <v>361</v>
      </c>
      <c r="F25" s="15"/>
    </row>
    <row r="26" spans="1:6" ht="12.75">
      <c r="A26">
        <v>22</v>
      </c>
      <c r="B26" s="8"/>
      <c r="C26" s="5" t="s">
        <v>86</v>
      </c>
      <c r="D26" s="74">
        <v>2</v>
      </c>
      <c r="E26" s="75">
        <v>41</v>
      </c>
      <c r="F26" s="15"/>
    </row>
    <row r="27" spans="1:6" ht="12.75">
      <c r="A27">
        <v>23</v>
      </c>
      <c r="B27" s="8"/>
      <c r="C27" s="5" t="s">
        <v>87</v>
      </c>
      <c r="D27" s="74">
        <v>2</v>
      </c>
      <c r="E27" s="75">
        <v>36</v>
      </c>
      <c r="F27" s="15"/>
    </row>
    <row r="28" spans="1:6" ht="12.75">
      <c r="A28">
        <v>24</v>
      </c>
      <c r="B28" s="8"/>
      <c r="C28" s="5" t="s">
        <v>88</v>
      </c>
      <c r="D28" s="74">
        <v>0</v>
      </c>
      <c r="E28" s="75">
        <v>6</v>
      </c>
      <c r="F28" s="15"/>
    </row>
    <row r="29" spans="1:6" ht="12.75">
      <c r="A29">
        <v>25</v>
      </c>
      <c r="B29" s="8"/>
      <c r="C29" s="5" t="s">
        <v>89</v>
      </c>
      <c r="D29" s="80">
        <v>635</v>
      </c>
      <c r="E29" s="81">
        <v>5094</v>
      </c>
      <c r="F29" s="15"/>
    </row>
    <row r="30" spans="1:6" ht="12.75">
      <c r="A30">
        <v>26</v>
      </c>
      <c r="B30" s="8"/>
      <c r="C30" s="5" t="s">
        <v>90</v>
      </c>
      <c r="D30" s="74">
        <v>13</v>
      </c>
      <c r="E30" s="75">
        <v>366</v>
      </c>
      <c r="F30" s="15"/>
    </row>
    <row r="31" spans="1:6" ht="12.75">
      <c r="A31">
        <v>27</v>
      </c>
      <c r="B31" s="8"/>
      <c r="C31" s="5" t="s">
        <v>91</v>
      </c>
      <c r="D31" s="74">
        <v>9</v>
      </c>
      <c r="E31" s="75">
        <v>200</v>
      </c>
      <c r="F31" s="15"/>
    </row>
    <row r="32" spans="1:6" ht="12.75">
      <c r="A32">
        <v>28</v>
      </c>
      <c r="B32" s="8"/>
      <c r="C32" s="5" t="s">
        <v>92</v>
      </c>
      <c r="D32" s="74">
        <v>1</v>
      </c>
      <c r="E32" s="75">
        <v>11</v>
      </c>
      <c r="F32" s="15"/>
    </row>
    <row r="33" spans="1:6" ht="12.75">
      <c r="A33">
        <v>29</v>
      </c>
      <c r="B33" s="8"/>
      <c r="C33" s="5" t="s">
        <v>93</v>
      </c>
      <c r="D33" s="74">
        <v>4</v>
      </c>
      <c r="E33" s="75">
        <v>98</v>
      </c>
      <c r="F33" s="15"/>
    </row>
    <row r="34" spans="1:6" ht="12.75">
      <c r="A34">
        <v>30</v>
      </c>
      <c r="B34" s="8"/>
      <c r="C34" s="5" t="s">
        <v>94</v>
      </c>
      <c r="D34" s="74">
        <v>0</v>
      </c>
      <c r="E34" s="75">
        <v>28</v>
      </c>
      <c r="F34" s="15"/>
    </row>
    <row r="35" spans="1:6" ht="12.75">
      <c r="A35">
        <v>31</v>
      </c>
      <c r="B35" s="8"/>
      <c r="C35" s="5" t="s">
        <v>95</v>
      </c>
      <c r="D35" s="74">
        <v>0</v>
      </c>
      <c r="E35" s="75">
        <v>10</v>
      </c>
      <c r="F35" s="15"/>
    </row>
    <row r="36" spans="1:6" ht="12.75">
      <c r="A36">
        <v>32</v>
      </c>
      <c r="B36" s="8"/>
      <c r="C36" s="5" t="s">
        <v>96</v>
      </c>
      <c r="D36" s="74">
        <v>1</v>
      </c>
      <c r="E36" s="75">
        <v>12</v>
      </c>
      <c r="F36" s="15"/>
    </row>
    <row r="37" spans="1:6" ht="12.75">
      <c r="A37">
        <v>33</v>
      </c>
      <c r="B37" s="8"/>
      <c r="C37" s="5" t="s">
        <v>97</v>
      </c>
      <c r="D37" s="74">
        <v>0</v>
      </c>
      <c r="E37" s="75">
        <v>2</v>
      </c>
      <c r="F37" s="15"/>
    </row>
    <row r="38" spans="1:6" ht="12.75">
      <c r="A38">
        <v>34</v>
      </c>
      <c r="B38" s="8"/>
      <c r="C38" s="5" t="s">
        <v>98</v>
      </c>
      <c r="D38" s="74">
        <v>0</v>
      </c>
      <c r="E38" s="75">
        <v>26</v>
      </c>
      <c r="F38" s="15"/>
    </row>
    <row r="39" spans="1:6" ht="12.75">
      <c r="A39">
        <v>35</v>
      </c>
      <c r="B39" s="8"/>
      <c r="C39" s="5" t="s">
        <v>99</v>
      </c>
      <c r="D39" s="74">
        <v>1</v>
      </c>
      <c r="E39" s="75">
        <v>37</v>
      </c>
      <c r="F39" s="15"/>
    </row>
    <row r="40" spans="1:6" ht="12.75">
      <c r="A40">
        <v>36</v>
      </c>
      <c r="B40" s="8"/>
      <c r="C40" s="5" t="s">
        <v>100</v>
      </c>
      <c r="D40" s="74">
        <v>11</v>
      </c>
      <c r="E40" s="75">
        <v>333</v>
      </c>
      <c r="F40" s="15"/>
    </row>
    <row r="41" spans="1:6" ht="12.75">
      <c r="A41">
        <v>37</v>
      </c>
      <c r="B41" s="8"/>
      <c r="C41" s="5" t="s">
        <v>101</v>
      </c>
      <c r="D41" s="74">
        <v>2</v>
      </c>
      <c r="E41" s="75">
        <v>88</v>
      </c>
      <c r="F41" s="15"/>
    </row>
    <row r="42" spans="1:6" ht="12.75">
      <c r="A42">
        <v>38</v>
      </c>
      <c r="B42" s="8"/>
      <c r="C42" s="5" t="s">
        <v>102</v>
      </c>
      <c r="D42" s="74">
        <v>570</v>
      </c>
      <c r="E42" s="81">
        <v>4557</v>
      </c>
      <c r="F42" s="15"/>
    </row>
    <row r="43" spans="1:6" ht="12.75">
      <c r="A43">
        <v>39</v>
      </c>
      <c r="B43" s="8"/>
      <c r="C43" s="5" t="s">
        <v>103</v>
      </c>
      <c r="D43" s="74">
        <v>0</v>
      </c>
      <c r="E43" s="75">
        <v>11</v>
      </c>
      <c r="F43" s="15"/>
    </row>
    <row r="44" spans="1:6" ht="12.75">
      <c r="A44">
        <v>40</v>
      </c>
      <c r="B44" s="8"/>
      <c r="C44" s="5" t="s">
        <v>104</v>
      </c>
      <c r="D44" s="74">
        <v>1</v>
      </c>
      <c r="E44" s="75">
        <v>189</v>
      </c>
      <c r="F44" s="15"/>
    </row>
    <row r="45" spans="1:6" ht="12.75">
      <c r="A45">
        <v>41</v>
      </c>
      <c r="B45" s="8"/>
      <c r="C45" s="5" t="s">
        <v>105</v>
      </c>
      <c r="D45" s="74">
        <v>1</v>
      </c>
      <c r="E45" s="75">
        <v>28</v>
      </c>
      <c r="F45" s="15"/>
    </row>
    <row r="46" spans="1:6" ht="12.75">
      <c r="A46">
        <v>42</v>
      </c>
      <c r="B46" s="8"/>
      <c r="C46" s="5" t="s">
        <v>106</v>
      </c>
      <c r="D46" s="74">
        <v>1</v>
      </c>
      <c r="E46" s="75">
        <v>8</v>
      </c>
      <c r="F46" s="15"/>
    </row>
    <row r="47" spans="1:6" ht="12.75">
      <c r="A47">
        <v>43</v>
      </c>
      <c r="B47" s="8"/>
      <c r="C47" s="5" t="s">
        <v>107</v>
      </c>
      <c r="D47" s="74">
        <v>0</v>
      </c>
      <c r="E47" s="75">
        <v>4</v>
      </c>
      <c r="F47" s="15"/>
    </row>
    <row r="48" spans="1:6" ht="12.75">
      <c r="A48">
        <v>44</v>
      </c>
      <c r="B48" s="8"/>
      <c r="C48" s="5" t="s">
        <v>108</v>
      </c>
      <c r="D48" s="74">
        <v>12</v>
      </c>
      <c r="E48" s="75">
        <v>379</v>
      </c>
      <c r="F48" s="15"/>
    </row>
    <row r="49" spans="1:6" ht="12.75">
      <c r="A49">
        <v>45</v>
      </c>
      <c r="B49" s="8"/>
      <c r="C49" s="5" t="s">
        <v>109</v>
      </c>
      <c r="D49" s="74">
        <v>13</v>
      </c>
      <c r="E49" s="75">
        <v>1006</v>
      </c>
      <c r="F49" s="15"/>
    </row>
    <row r="50" spans="1:6" ht="12.75">
      <c r="A50">
        <v>46</v>
      </c>
      <c r="B50" s="8"/>
      <c r="C50" s="5" t="s">
        <v>110</v>
      </c>
      <c r="D50" s="74">
        <v>6</v>
      </c>
      <c r="E50" s="75">
        <v>399</v>
      </c>
      <c r="F50" s="15"/>
    </row>
    <row r="51" spans="1:6" ht="12.75">
      <c r="A51">
        <v>47</v>
      </c>
      <c r="B51" s="8"/>
      <c r="C51" s="5" t="s">
        <v>111</v>
      </c>
      <c r="D51" s="74">
        <v>1</v>
      </c>
      <c r="E51" s="75">
        <v>33</v>
      </c>
      <c r="F51" s="15"/>
    </row>
    <row r="52" spans="1:6" ht="12.75">
      <c r="A52">
        <v>48</v>
      </c>
      <c r="B52" s="8"/>
      <c r="C52" s="5" t="s">
        <v>112</v>
      </c>
      <c r="D52" s="74">
        <v>0</v>
      </c>
      <c r="E52" s="75">
        <v>6</v>
      </c>
      <c r="F52" s="15"/>
    </row>
    <row r="53" spans="1:6" ht="12.75">
      <c r="A53">
        <v>49</v>
      </c>
      <c r="B53" s="8"/>
      <c r="C53" s="5" t="s">
        <v>113</v>
      </c>
      <c r="D53" s="74">
        <v>0</v>
      </c>
      <c r="E53" s="75">
        <v>12</v>
      </c>
      <c r="F53" s="15"/>
    </row>
    <row r="54" spans="1:6" ht="12.75">
      <c r="A54">
        <v>50</v>
      </c>
      <c r="B54" s="8"/>
      <c r="C54" s="5" t="s">
        <v>114</v>
      </c>
      <c r="D54" s="74">
        <v>7</v>
      </c>
      <c r="E54" s="75">
        <v>308</v>
      </c>
      <c r="F54" s="15"/>
    </row>
    <row r="55" spans="1:6" ht="12.75">
      <c r="A55">
        <v>51</v>
      </c>
      <c r="B55" s="8"/>
      <c r="C55" s="5" t="s">
        <v>115</v>
      </c>
      <c r="D55" s="74">
        <v>15</v>
      </c>
      <c r="E55" s="75">
        <v>430</v>
      </c>
      <c r="F55" s="15"/>
    </row>
    <row r="56" spans="1:6" ht="12.75">
      <c r="A56">
        <v>52</v>
      </c>
      <c r="B56" s="8"/>
      <c r="C56" s="5" t="s">
        <v>116</v>
      </c>
      <c r="D56" s="74">
        <v>3</v>
      </c>
      <c r="E56" s="75">
        <v>149</v>
      </c>
      <c r="F56" s="15"/>
    </row>
    <row r="57" spans="1:6" ht="12.75">
      <c r="A57">
        <v>53</v>
      </c>
      <c r="B57" s="8"/>
      <c r="C57" s="5" t="s">
        <v>117</v>
      </c>
      <c r="D57" s="74">
        <v>112</v>
      </c>
      <c r="E57" s="75">
        <v>3243</v>
      </c>
      <c r="F57" s="15"/>
    </row>
    <row r="58" spans="1:6" ht="12.75">
      <c r="A58">
        <v>54</v>
      </c>
      <c r="B58" s="8"/>
      <c r="C58" s="5" t="s">
        <v>118</v>
      </c>
      <c r="D58" s="74">
        <v>0</v>
      </c>
      <c r="E58" s="75">
        <v>28</v>
      </c>
      <c r="F58" s="15"/>
    </row>
    <row r="59" spans="1:6" ht="12.75">
      <c r="A59">
        <v>55</v>
      </c>
      <c r="B59" s="8"/>
      <c r="C59" s="5" t="s">
        <v>119</v>
      </c>
      <c r="D59" s="74">
        <v>1</v>
      </c>
      <c r="E59" s="75">
        <v>95</v>
      </c>
      <c r="F59" s="15"/>
    </row>
    <row r="60" spans="1:6" ht="12.75">
      <c r="A60">
        <v>56</v>
      </c>
      <c r="B60" s="8"/>
      <c r="C60" s="5" t="s">
        <v>120</v>
      </c>
      <c r="D60" s="74">
        <v>7</v>
      </c>
      <c r="E60" s="75">
        <v>175</v>
      </c>
      <c r="F60" s="15"/>
    </row>
    <row r="61" spans="1:6" ht="12.75">
      <c r="A61">
        <v>57</v>
      </c>
      <c r="B61" s="8"/>
      <c r="C61" s="5" t="s">
        <v>121</v>
      </c>
      <c r="D61" s="74">
        <v>2</v>
      </c>
      <c r="E61" s="75">
        <v>70</v>
      </c>
      <c r="F61" s="15"/>
    </row>
    <row r="62" spans="1:6" ht="12.75">
      <c r="A62">
        <v>58</v>
      </c>
      <c r="B62" s="8"/>
      <c r="C62" s="5" t="s">
        <v>122</v>
      </c>
      <c r="D62" s="80">
        <v>260</v>
      </c>
      <c r="E62" s="81">
        <v>3173</v>
      </c>
      <c r="F62" s="15"/>
    </row>
    <row r="63" spans="1:6" ht="12.75">
      <c r="A63">
        <v>59</v>
      </c>
      <c r="B63" s="8"/>
      <c r="C63" s="5" t="s">
        <v>123</v>
      </c>
      <c r="D63" s="80">
        <v>110</v>
      </c>
      <c r="E63" s="81">
        <v>726</v>
      </c>
      <c r="F63" s="15"/>
    </row>
    <row r="64" spans="1:6" ht="12.75">
      <c r="A64">
        <v>60</v>
      </c>
      <c r="B64" s="8"/>
      <c r="C64" s="5" t="s">
        <v>124</v>
      </c>
      <c r="D64" s="74">
        <v>55</v>
      </c>
      <c r="E64" s="75">
        <v>2299</v>
      </c>
      <c r="F64" s="15"/>
    </row>
    <row r="65" spans="1:6" ht="12.75">
      <c r="A65">
        <v>61</v>
      </c>
      <c r="B65" s="8"/>
      <c r="C65" s="5" t="s">
        <v>125</v>
      </c>
      <c r="D65" s="80">
        <v>227</v>
      </c>
      <c r="E65" s="81">
        <v>1318</v>
      </c>
      <c r="F65" s="15"/>
    </row>
    <row r="66" spans="1:6" ht="12.75">
      <c r="A66">
        <v>62</v>
      </c>
      <c r="B66" s="8"/>
      <c r="C66" s="5" t="s">
        <v>126</v>
      </c>
      <c r="D66" s="80">
        <v>328</v>
      </c>
      <c r="E66" s="81">
        <v>1879</v>
      </c>
      <c r="F66" s="15"/>
    </row>
    <row r="67" spans="1:6" ht="12.75">
      <c r="A67">
        <v>63</v>
      </c>
      <c r="B67" s="8"/>
      <c r="C67" s="5" t="s">
        <v>127</v>
      </c>
      <c r="D67" s="80">
        <v>207</v>
      </c>
      <c r="E67" s="81">
        <v>1028</v>
      </c>
      <c r="F67" s="15"/>
    </row>
    <row r="68" spans="1:6" ht="12.75">
      <c r="A68">
        <v>64</v>
      </c>
      <c r="B68" s="8"/>
      <c r="C68" s="5" t="s">
        <v>128</v>
      </c>
      <c r="D68" s="74">
        <v>1</v>
      </c>
      <c r="E68" s="75">
        <v>67</v>
      </c>
      <c r="F68" s="15"/>
    </row>
    <row r="69" spans="1:6" ht="12.75">
      <c r="A69">
        <v>65</v>
      </c>
      <c r="B69" s="8"/>
      <c r="C69" s="5" t="s">
        <v>129</v>
      </c>
      <c r="D69" s="74">
        <v>7</v>
      </c>
      <c r="E69" s="75">
        <v>137</v>
      </c>
      <c r="F69" s="15"/>
    </row>
    <row r="70" spans="1:6" ht="12.75">
      <c r="A70">
        <v>66</v>
      </c>
      <c r="B70" s="8"/>
      <c r="C70" s="5" t="s">
        <v>130</v>
      </c>
      <c r="D70" s="74">
        <v>13</v>
      </c>
      <c r="E70" s="75">
        <v>397</v>
      </c>
      <c r="F70" s="15"/>
    </row>
    <row r="71" spans="1:6" ht="12.75">
      <c r="A71">
        <v>67</v>
      </c>
      <c r="B71" s="8"/>
      <c r="C71" s="5" t="s">
        <v>131</v>
      </c>
      <c r="D71" s="74">
        <v>13</v>
      </c>
      <c r="E71" s="75">
        <v>670</v>
      </c>
      <c r="F71" s="15"/>
    </row>
    <row r="72" spans="1:6" ht="12.75">
      <c r="A72">
        <v>68</v>
      </c>
      <c r="B72" s="8"/>
      <c r="C72" s="5" t="s">
        <v>132</v>
      </c>
      <c r="D72" s="74">
        <v>8</v>
      </c>
      <c r="E72" s="75">
        <v>343</v>
      </c>
      <c r="F72" s="15"/>
    </row>
    <row r="73" spans="1:6" ht="12.75">
      <c r="A73">
        <v>69</v>
      </c>
      <c r="B73" s="8"/>
      <c r="C73" s="5" t="s">
        <v>133</v>
      </c>
      <c r="D73" s="80">
        <v>111</v>
      </c>
      <c r="E73" s="81">
        <v>778</v>
      </c>
      <c r="F73" s="15"/>
    </row>
    <row r="74" spans="1:6" ht="12.75">
      <c r="A74">
        <v>70</v>
      </c>
      <c r="B74" s="8"/>
      <c r="C74" s="5" t="s">
        <v>134</v>
      </c>
      <c r="D74" s="74">
        <v>2</v>
      </c>
      <c r="E74" s="75">
        <v>30</v>
      </c>
      <c r="F74" s="15"/>
    </row>
    <row r="75" spans="1:6" ht="12.75">
      <c r="A75">
        <v>71</v>
      </c>
      <c r="B75" s="8"/>
      <c r="C75" s="5" t="s">
        <v>135</v>
      </c>
      <c r="D75" s="74">
        <v>0</v>
      </c>
      <c r="E75" s="75">
        <v>25</v>
      </c>
      <c r="F75" s="15"/>
    </row>
    <row r="76" spans="1:6" ht="12.75">
      <c r="A76">
        <v>72</v>
      </c>
      <c r="B76" s="8"/>
      <c r="C76" s="5" t="s">
        <v>136</v>
      </c>
      <c r="D76" s="74">
        <v>1</v>
      </c>
      <c r="E76" s="75">
        <v>2</v>
      </c>
      <c r="F76" s="15"/>
    </row>
    <row r="77" spans="1:6" ht="12.75">
      <c r="A77">
        <v>73</v>
      </c>
      <c r="B77" s="8"/>
      <c r="C77" s="5" t="s">
        <v>137</v>
      </c>
      <c r="D77" s="74">
        <v>2</v>
      </c>
      <c r="E77" s="75">
        <v>3</v>
      </c>
      <c r="F77" s="15"/>
    </row>
    <row r="78" spans="1:6" ht="12.75">
      <c r="A78">
        <v>74</v>
      </c>
      <c r="B78" s="8"/>
      <c r="C78" s="5" t="s">
        <v>138</v>
      </c>
      <c r="D78" s="74">
        <v>200</v>
      </c>
      <c r="E78" s="75">
        <v>1682</v>
      </c>
      <c r="F78" s="15"/>
    </row>
    <row r="79" spans="1:6" ht="12.75">
      <c r="A79">
        <v>75</v>
      </c>
      <c r="B79" s="8"/>
      <c r="C79" s="5" t="s">
        <v>139</v>
      </c>
      <c r="D79" s="74">
        <v>2</v>
      </c>
      <c r="E79" s="75">
        <v>67</v>
      </c>
      <c r="F79" s="15"/>
    </row>
    <row r="80" spans="1:6" ht="12.75">
      <c r="A80">
        <v>76</v>
      </c>
      <c r="B80" s="8"/>
      <c r="C80" s="5" t="s">
        <v>140</v>
      </c>
      <c r="D80" s="74">
        <v>0</v>
      </c>
      <c r="E80" s="75">
        <v>24</v>
      </c>
      <c r="F80" s="15"/>
    </row>
    <row r="81" spans="1:6" ht="13.5" thickBot="1">
      <c r="A81">
        <v>77</v>
      </c>
      <c r="B81" s="39"/>
      <c r="C81" s="10" t="s">
        <v>141</v>
      </c>
      <c r="D81" s="77">
        <v>2</v>
      </c>
      <c r="E81" s="78">
        <v>28</v>
      </c>
      <c r="F81" s="15"/>
    </row>
    <row r="82" spans="1:6" ht="13.5" thickBot="1">
      <c r="A82">
        <v>78</v>
      </c>
      <c r="B82" s="322" t="s">
        <v>1</v>
      </c>
      <c r="C82" s="341"/>
      <c r="D82" s="341"/>
      <c r="E82" s="342"/>
      <c r="F82" s="23"/>
    </row>
    <row r="83" spans="1:6" ht="12.75">
      <c r="A83">
        <v>79</v>
      </c>
      <c r="B83" s="8"/>
      <c r="C83" s="333" t="s">
        <v>25</v>
      </c>
      <c r="D83" s="334"/>
      <c r="E83" s="335"/>
      <c r="F83" s="15"/>
    </row>
    <row r="84" spans="1:6" ht="12.75">
      <c r="A84">
        <v>80</v>
      </c>
      <c r="B84" s="8"/>
      <c r="C84" s="314" t="s">
        <v>28</v>
      </c>
      <c r="D84" s="315"/>
      <c r="E84" s="316"/>
      <c r="F84" s="15"/>
    </row>
    <row r="85" spans="1:6" ht="12.75">
      <c r="A85">
        <v>81</v>
      </c>
      <c r="B85" s="9"/>
      <c r="C85" s="7" t="s">
        <v>2</v>
      </c>
      <c r="D85" s="70">
        <v>7</v>
      </c>
      <c r="E85" s="73">
        <v>117</v>
      </c>
      <c r="F85" s="15"/>
    </row>
    <row r="86" spans="1:6" ht="12.75">
      <c r="A86">
        <v>82</v>
      </c>
      <c r="B86" s="9"/>
      <c r="C86" s="4" t="s">
        <v>3</v>
      </c>
      <c r="D86" s="70">
        <v>103</v>
      </c>
      <c r="E86" s="73">
        <v>659</v>
      </c>
      <c r="F86" s="15"/>
    </row>
    <row r="87" spans="1:6" ht="12.75">
      <c r="A87">
        <v>83</v>
      </c>
      <c r="B87" s="9"/>
      <c r="C87" s="4" t="s">
        <v>4</v>
      </c>
      <c r="D87" s="70">
        <v>603</v>
      </c>
      <c r="E87" s="73">
        <v>10449</v>
      </c>
      <c r="F87" s="15"/>
    </row>
    <row r="88" spans="1:6" ht="12.75">
      <c r="A88">
        <v>84</v>
      </c>
      <c r="B88" s="9"/>
      <c r="C88" s="4" t="s">
        <v>5</v>
      </c>
      <c r="D88" s="70">
        <v>14</v>
      </c>
      <c r="E88" s="73">
        <v>98</v>
      </c>
      <c r="F88" s="15"/>
    </row>
    <row r="89" spans="1:6" ht="12.75">
      <c r="A89">
        <v>85</v>
      </c>
      <c r="B89" s="9"/>
      <c r="C89" s="4" t="s">
        <v>26</v>
      </c>
      <c r="D89" s="70">
        <v>2614</v>
      </c>
      <c r="E89" s="73">
        <v>25825</v>
      </c>
      <c r="F89" s="15"/>
    </row>
    <row r="90" spans="1:6" ht="12.75">
      <c r="A90">
        <v>86</v>
      </c>
      <c r="B90" s="9"/>
      <c r="C90" s="4" t="s">
        <v>27</v>
      </c>
      <c r="D90" s="70">
        <v>190</v>
      </c>
      <c r="E90" s="73">
        <v>3373</v>
      </c>
      <c r="F90" s="15"/>
    </row>
    <row r="91" spans="1:6" ht="12.75">
      <c r="A91">
        <v>87</v>
      </c>
      <c r="B91" s="8"/>
      <c r="C91" s="314" t="s">
        <v>29</v>
      </c>
      <c r="D91" s="315"/>
      <c r="E91" s="316"/>
      <c r="F91" s="15"/>
    </row>
    <row r="92" spans="1:6" ht="12.75">
      <c r="A92">
        <v>88</v>
      </c>
      <c r="B92" s="9"/>
      <c r="C92" s="7" t="s">
        <v>30</v>
      </c>
      <c r="D92" s="70">
        <v>854</v>
      </c>
      <c r="E92" s="73">
        <v>8827</v>
      </c>
      <c r="F92" s="15"/>
    </row>
    <row r="93" spans="1:6" ht="12.75">
      <c r="A93">
        <v>89</v>
      </c>
      <c r="B93" s="9"/>
      <c r="C93" s="4" t="s">
        <v>31</v>
      </c>
      <c r="D93" s="71">
        <v>2586</v>
      </c>
      <c r="E93" s="72">
        <v>30772</v>
      </c>
      <c r="F93" s="15"/>
    </row>
    <row r="94" spans="1:6" ht="12.75">
      <c r="A94">
        <v>90</v>
      </c>
      <c r="B94" s="9"/>
      <c r="C94" s="4" t="s">
        <v>27</v>
      </c>
      <c r="D94" s="71">
        <v>91</v>
      </c>
      <c r="E94" s="72">
        <v>922</v>
      </c>
      <c r="F94" s="15"/>
    </row>
    <row r="95" spans="1:6" ht="12.75">
      <c r="A95">
        <v>91</v>
      </c>
      <c r="B95" s="8"/>
      <c r="C95" s="314" t="s">
        <v>6</v>
      </c>
      <c r="D95" s="315"/>
      <c r="E95" s="316"/>
      <c r="F95" s="15"/>
    </row>
    <row r="96" spans="1:6" ht="12.75">
      <c r="A96">
        <v>92</v>
      </c>
      <c r="B96" s="9"/>
      <c r="C96" s="7" t="s">
        <v>32</v>
      </c>
      <c r="D96" s="70">
        <v>1842</v>
      </c>
      <c r="E96" s="73">
        <v>19074</v>
      </c>
      <c r="F96" s="15"/>
    </row>
    <row r="97" spans="1:6" ht="12.75">
      <c r="A97">
        <v>93</v>
      </c>
      <c r="B97" s="8"/>
      <c r="C97" s="4" t="s">
        <v>33</v>
      </c>
      <c r="D97" s="71">
        <v>1689</v>
      </c>
      <c r="E97" s="72">
        <v>21423</v>
      </c>
      <c r="F97" s="15"/>
    </row>
    <row r="98" spans="1:6" ht="12.75">
      <c r="A98">
        <v>94</v>
      </c>
      <c r="B98" s="8"/>
      <c r="C98" s="4" t="s">
        <v>27</v>
      </c>
      <c r="D98" s="71">
        <v>0</v>
      </c>
      <c r="E98" s="72">
        <v>24</v>
      </c>
      <c r="F98" s="15"/>
    </row>
    <row r="99" spans="1:6" ht="12.75">
      <c r="A99">
        <v>95</v>
      </c>
      <c r="B99" s="8"/>
      <c r="C99" s="319" t="s">
        <v>34</v>
      </c>
      <c r="D99" s="320"/>
      <c r="E99" s="321"/>
      <c r="F99" s="15"/>
    </row>
    <row r="100" spans="1:6" ht="12.75">
      <c r="A100">
        <v>96</v>
      </c>
      <c r="B100" s="8"/>
      <c r="C100" s="314" t="s">
        <v>28</v>
      </c>
      <c r="D100" s="315"/>
      <c r="E100" s="316"/>
      <c r="F100" s="15"/>
    </row>
    <row r="101" spans="1:6" ht="12.75">
      <c r="A101">
        <v>97</v>
      </c>
      <c r="B101" s="8"/>
      <c r="C101" s="7" t="s">
        <v>2</v>
      </c>
      <c r="D101" s="70">
        <v>2</v>
      </c>
      <c r="E101" s="73">
        <v>38</v>
      </c>
      <c r="F101" s="15"/>
    </row>
    <row r="102" spans="1:6" ht="12.75">
      <c r="A102">
        <v>98</v>
      </c>
      <c r="B102" s="8"/>
      <c r="C102" s="4" t="s">
        <v>3</v>
      </c>
      <c r="D102" s="71">
        <v>33</v>
      </c>
      <c r="E102" s="72">
        <v>213</v>
      </c>
      <c r="F102" s="15"/>
    </row>
    <row r="103" spans="1:6" ht="12.75">
      <c r="A103">
        <v>99</v>
      </c>
      <c r="B103" s="8"/>
      <c r="C103" s="4" t="s">
        <v>4</v>
      </c>
      <c r="D103" s="71">
        <v>83</v>
      </c>
      <c r="E103" s="72">
        <v>1808</v>
      </c>
      <c r="F103" s="15"/>
    </row>
    <row r="104" spans="1:6" ht="12.75">
      <c r="A104">
        <v>100</v>
      </c>
      <c r="B104" s="8"/>
      <c r="C104" s="4" t="s">
        <v>5</v>
      </c>
      <c r="D104" s="71">
        <v>0</v>
      </c>
      <c r="E104" s="72">
        <v>29</v>
      </c>
      <c r="F104" s="15"/>
    </row>
    <row r="105" spans="1:6" ht="12.75">
      <c r="A105">
        <v>101</v>
      </c>
      <c r="B105" s="8"/>
      <c r="C105" s="4" t="s">
        <v>26</v>
      </c>
      <c r="D105" s="71">
        <v>603</v>
      </c>
      <c r="E105" s="72">
        <v>6561</v>
      </c>
      <c r="F105" s="15"/>
    </row>
    <row r="106" spans="1:6" ht="12.75">
      <c r="A106">
        <v>102</v>
      </c>
      <c r="B106" s="8"/>
      <c r="C106" s="4" t="s">
        <v>27</v>
      </c>
      <c r="D106" s="71">
        <v>39</v>
      </c>
      <c r="E106" s="72">
        <v>931</v>
      </c>
      <c r="F106" s="15"/>
    </row>
    <row r="107" spans="1:6" ht="12.75">
      <c r="A107">
        <v>103</v>
      </c>
      <c r="B107" s="8"/>
      <c r="C107" s="314" t="s">
        <v>29</v>
      </c>
      <c r="D107" s="315"/>
      <c r="E107" s="316"/>
      <c r="F107" s="15"/>
    </row>
    <row r="108" spans="1:6" ht="12.75">
      <c r="A108">
        <v>104</v>
      </c>
      <c r="B108" s="8"/>
      <c r="C108" s="7" t="s">
        <v>30</v>
      </c>
      <c r="D108" s="70">
        <v>289</v>
      </c>
      <c r="E108" s="73">
        <v>6070</v>
      </c>
      <c r="F108" s="15"/>
    </row>
    <row r="109" spans="1:6" ht="12.75">
      <c r="A109">
        <v>105</v>
      </c>
      <c r="B109" s="8"/>
      <c r="C109" s="4" t="s">
        <v>31</v>
      </c>
      <c r="D109" s="71">
        <v>419</v>
      </c>
      <c r="E109" s="72">
        <v>1794</v>
      </c>
      <c r="F109" s="15"/>
    </row>
    <row r="110" spans="1:6" ht="12.75">
      <c r="A110">
        <v>106</v>
      </c>
      <c r="B110" s="8"/>
      <c r="C110" s="4" t="s">
        <v>27</v>
      </c>
      <c r="D110" s="71">
        <v>16</v>
      </c>
      <c r="E110" s="72">
        <v>79</v>
      </c>
      <c r="F110" s="15"/>
    </row>
    <row r="111" spans="1:6" ht="12.75">
      <c r="A111">
        <v>107</v>
      </c>
      <c r="B111" s="8"/>
      <c r="C111" s="314" t="s">
        <v>6</v>
      </c>
      <c r="D111" s="315"/>
      <c r="E111" s="316"/>
      <c r="F111" s="15"/>
    </row>
    <row r="112" spans="1:6" ht="12.75">
      <c r="A112">
        <v>108</v>
      </c>
      <c r="B112" s="8"/>
      <c r="C112" s="7" t="s">
        <v>32</v>
      </c>
      <c r="D112" s="70">
        <v>234</v>
      </c>
      <c r="E112" s="73">
        <v>2461</v>
      </c>
      <c r="F112" s="15"/>
    </row>
    <row r="113" spans="1:6" ht="12.75">
      <c r="A113">
        <v>109</v>
      </c>
      <c r="B113" s="8"/>
      <c r="C113" s="4" t="s">
        <v>33</v>
      </c>
      <c r="D113" s="71">
        <v>508</v>
      </c>
      <c r="E113" s="72">
        <v>6820</v>
      </c>
      <c r="F113" s="15"/>
    </row>
    <row r="114" spans="1:6" ht="13.5" thickBot="1">
      <c r="A114">
        <v>110</v>
      </c>
      <c r="B114" s="8"/>
      <c r="C114" s="4" t="s">
        <v>27</v>
      </c>
      <c r="D114" s="71">
        <v>18</v>
      </c>
      <c r="E114" s="72">
        <v>299</v>
      </c>
      <c r="F114" s="15"/>
    </row>
    <row r="115" spans="2:7" ht="25.5" customHeight="1">
      <c r="B115" s="311" t="s">
        <v>232</v>
      </c>
      <c r="C115" s="312"/>
      <c r="D115" s="312"/>
      <c r="E115" s="313"/>
      <c r="F115" s="298"/>
      <c r="G115" s="14"/>
    </row>
    <row r="116" spans="2:7" s="188" customFormat="1" ht="25.5" customHeight="1">
      <c r="B116" s="317" t="s">
        <v>356</v>
      </c>
      <c r="C116" s="306"/>
      <c r="D116" s="306"/>
      <c r="E116" s="318"/>
      <c r="F116" s="298"/>
      <c r="G116" s="14"/>
    </row>
    <row r="117" spans="2:7" ht="30" customHeight="1">
      <c r="B117" s="317" t="s">
        <v>313</v>
      </c>
      <c r="C117" s="306"/>
      <c r="D117" s="306"/>
      <c r="E117" s="318"/>
      <c r="F117" s="298"/>
      <c r="G117" s="14"/>
    </row>
    <row r="118" spans="2:7" ht="24.75" customHeight="1">
      <c r="B118" s="305" t="s">
        <v>354</v>
      </c>
      <c r="C118" s="306"/>
      <c r="D118" s="306"/>
      <c r="E118" s="306"/>
      <c r="F118" s="307"/>
      <c r="G118" s="14"/>
    </row>
    <row r="119" spans="2:7" ht="34.5" customHeight="1">
      <c r="B119" s="305" t="s">
        <v>355</v>
      </c>
      <c r="C119" s="306"/>
      <c r="D119" s="306"/>
      <c r="E119" s="306"/>
      <c r="F119" s="307"/>
      <c r="G119" s="14"/>
    </row>
    <row r="120" spans="2:7" s="188" customFormat="1" ht="28.5" customHeight="1">
      <c r="B120" s="305" t="s">
        <v>314</v>
      </c>
      <c r="C120" s="306"/>
      <c r="D120" s="306"/>
      <c r="E120" s="306"/>
      <c r="F120" s="307"/>
      <c r="G120" s="14"/>
    </row>
    <row r="121" spans="2:7" ht="27" customHeight="1">
      <c r="B121" s="308" t="s">
        <v>357</v>
      </c>
      <c r="C121" s="309"/>
      <c r="D121" s="309"/>
      <c r="E121" s="309"/>
      <c r="F121" s="310"/>
      <c r="G121" s="14"/>
    </row>
    <row r="122" spans="2:7" ht="12.75">
      <c r="B122" s="30"/>
      <c r="C122" s="24"/>
      <c r="D122" s="24"/>
      <c r="E122" s="14"/>
      <c r="F122" s="14"/>
      <c r="G122" s="14"/>
    </row>
    <row r="123" spans="2:7" ht="12.75">
      <c r="B123" s="30"/>
      <c r="C123" s="24"/>
      <c r="D123" s="24"/>
      <c r="E123" s="14"/>
      <c r="F123" s="14"/>
      <c r="G123" s="14"/>
    </row>
  </sheetData>
  <sheetProtection/>
  <mergeCells count="23">
    <mergeCell ref="B1:E1"/>
    <mergeCell ref="B5:E5"/>
    <mergeCell ref="E3:E4"/>
    <mergeCell ref="C84:E84"/>
    <mergeCell ref="C83:E83"/>
    <mergeCell ref="B11:E11"/>
    <mergeCell ref="B2:E2"/>
    <mergeCell ref="D3:D4"/>
    <mergeCell ref="B82:E82"/>
    <mergeCell ref="C99:E99"/>
    <mergeCell ref="C91:E91"/>
    <mergeCell ref="C95:E95"/>
    <mergeCell ref="B14:E14"/>
    <mergeCell ref="C100:E100"/>
    <mergeCell ref="B118:F118"/>
    <mergeCell ref="C107:E107"/>
    <mergeCell ref="B119:F119"/>
    <mergeCell ref="B121:F121"/>
    <mergeCell ref="B115:E115"/>
    <mergeCell ref="C111:E111"/>
    <mergeCell ref="B117:E117"/>
    <mergeCell ref="B120:F120"/>
    <mergeCell ref="B116:E116"/>
  </mergeCells>
  <printOptions horizontalCentered="1"/>
  <pageMargins left="0.7" right="0.7" top="0.75" bottom="0.75" header="0.3" footer="0.3"/>
  <pageSetup fitToHeight="0" fitToWidth="1" horizontalDpi="600" verticalDpi="600" orientation="portrait" scale="84"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51" max="5" man="1"/>
    <brk id="110" max="5" man="1"/>
  </rowBreaks>
</worksheet>
</file>

<file path=xl/worksheets/sheet3.xml><?xml version="1.0" encoding="utf-8"?>
<worksheet xmlns="http://schemas.openxmlformats.org/spreadsheetml/2006/main" xmlns:r="http://schemas.openxmlformats.org/officeDocument/2006/relationships">
  <dimension ref="A1:Q88"/>
  <sheetViews>
    <sheetView showGridLines="0" view="pageBreakPreview" zoomScaleSheetLayoutView="100" zoomScalePageLayoutView="0" workbookViewId="0" topLeftCell="A58">
      <selection activeCell="B83" sqref="B83:E83"/>
    </sheetView>
  </sheetViews>
  <sheetFormatPr defaultColWidth="9.140625" defaultRowHeight="12.75"/>
  <cols>
    <col min="2" max="2" width="11.140625" style="0" customWidth="1"/>
    <col min="3" max="3" width="57.7109375" style="0" customWidth="1"/>
    <col min="4" max="4" width="12.00390625" style="0" customWidth="1"/>
    <col min="5" max="5" width="12.421875" style="0" customWidth="1"/>
  </cols>
  <sheetData>
    <row r="1" spans="2:5" ht="21" thickBot="1">
      <c r="B1" s="325" t="s">
        <v>52</v>
      </c>
      <c r="C1" s="326"/>
      <c r="D1" s="326"/>
      <c r="E1" s="327"/>
    </row>
    <row r="2" spans="2:5" ht="15.75">
      <c r="B2" s="338" t="s">
        <v>36</v>
      </c>
      <c r="C2" s="364"/>
      <c r="D2" s="364"/>
      <c r="E2" s="365"/>
    </row>
    <row r="3" spans="2:5" ht="16.5" thickBot="1">
      <c r="B3" s="366" t="s">
        <v>144</v>
      </c>
      <c r="C3" s="367"/>
      <c r="D3" s="367"/>
      <c r="E3" s="368"/>
    </row>
    <row r="4" spans="2:5" ht="12.75">
      <c r="B4" s="43"/>
      <c r="C4" s="44"/>
      <c r="D4" s="331" t="s">
        <v>53</v>
      </c>
      <c r="E4" s="331" t="s">
        <v>54</v>
      </c>
    </row>
    <row r="5" spans="2:5" ht="13.5" thickBot="1">
      <c r="B5" s="45"/>
      <c r="C5" s="46"/>
      <c r="D5" s="332"/>
      <c r="E5" s="332"/>
    </row>
    <row r="6" spans="1:5" ht="13.5" thickBot="1">
      <c r="A6">
        <v>1</v>
      </c>
      <c r="B6" s="369" t="s">
        <v>45</v>
      </c>
      <c r="C6" s="370"/>
      <c r="D6" s="370"/>
      <c r="E6" s="371"/>
    </row>
    <row r="7" spans="1:5" ht="12.75">
      <c r="A7">
        <v>2</v>
      </c>
      <c r="B7" s="17"/>
      <c r="C7" s="372" t="s">
        <v>21</v>
      </c>
      <c r="D7" s="373"/>
      <c r="E7" s="374"/>
    </row>
    <row r="8" spans="1:5" ht="12.75">
      <c r="A8">
        <v>3</v>
      </c>
      <c r="B8" s="13"/>
      <c r="C8" s="40" t="s">
        <v>159</v>
      </c>
      <c r="D8" s="71">
        <v>459</v>
      </c>
      <c r="E8" s="72">
        <v>18365</v>
      </c>
    </row>
    <row r="9" spans="1:5" ht="12.75">
      <c r="A9">
        <v>4</v>
      </c>
      <c r="B9" s="13"/>
      <c r="C9" s="40" t="s">
        <v>155</v>
      </c>
      <c r="D9" s="122" t="s">
        <v>72</v>
      </c>
      <c r="E9" s="68">
        <v>0.2038</v>
      </c>
    </row>
    <row r="10" spans="1:5" ht="12.75">
      <c r="A10">
        <v>5</v>
      </c>
      <c r="B10" s="17"/>
      <c r="C10" s="349" t="s">
        <v>22</v>
      </c>
      <c r="D10" s="350"/>
      <c r="E10" s="358"/>
    </row>
    <row r="11" spans="1:5" ht="12.75">
      <c r="A11">
        <v>6</v>
      </c>
      <c r="B11" s="13"/>
      <c r="C11" s="40" t="s">
        <v>160</v>
      </c>
      <c r="D11" s="74">
        <v>263</v>
      </c>
      <c r="E11" s="75">
        <v>21405</v>
      </c>
    </row>
    <row r="12" spans="1:5" ht="12.75">
      <c r="A12">
        <v>7</v>
      </c>
      <c r="B12" s="13"/>
      <c r="C12" s="40" t="s">
        <v>155</v>
      </c>
      <c r="D12" s="123" t="s">
        <v>72</v>
      </c>
      <c r="E12" s="67">
        <v>0.2375</v>
      </c>
    </row>
    <row r="13" spans="1:5" ht="12.75">
      <c r="A13">
        <v>8</v>
      </c>
      <c r="B13" s="13"/>
      <c r="C13" s="349" t="s">
        <v>151</v>
      </c>
      <c r="D13" s="362"/>
      <c r="E13" s="363"/>
    </row>
    <row r="14" spans="1:5" ht="12.75">
      <c r="A14">
        <v>9</v>
      </c>
      <c r="B14" s="13"/>
      <c r="C14" s="40" t="s">
        <v>161</v>
      </c>
      <c r="D14" s="74">
        <v>1258</v>
      </c>
      <c r="E14" s="75">
        <v>41280</v>
      </c>
    </row>
    <row r="15" spans="1:5" ht="12.75">
      <c r="A15">
        <v>10</v>
      </c>
      <c r="B15" s="13"/>
      <c r="C15" s="40" t="s">
        <v>156</v>
      </c>
      <c r="D15" s="124" t="s">
        <v>72</v>
      </c>
      <c r="E15" s="67">
        <v>0.4582</v>
      </c>
    </row>
    <row r="16" spans="1:5" ht="12.75">
      <c r="A16">
        <v>11</v>
      </c>
      <c r="B16" s="13"/>
      <c r="C16" s="349" t="s">
        <v>157</v>
      </c>
      <c r="D16" s="362"/>
      <c r="E16" s="363"/>
    </row>
    <row r="17" spans="1:5" ht="12.75">
      <c r="A17">
        <v>12</v>
      </c>
      <c r="B17" s="13"/>
      <c r="C17" s="40" t="s">
        <v>162</v>
      </c>
      <c r="D17" s="101" t="s">
        <v>72</v>
      </c>
      <c r="E17" s="75">
        <v>9060</v>
      </c>
    </row>
    <row r="18" spans="1:5" ht="12.75">
      <c r="A18">
        <v>13</v>
      </c>
      <c r="B18" s="13"/>
      <c r="C18" s="40" t="s">
        <v>156</v>
      </c>
      <c r="D18" s="125" t="s">
        <v>72</v>
      </c>
      <c r="E18" s="297">
        <v>0.1005</v>
      </c>
    </row>
    <row r="19" spans="1:5" ht="12.75">
      <c r="A19">
        <v>14</v>
      </c>
      <c r="B19" s="13"/>
      <c r="C19" s="349" t="s">
        <v>70</v>
      </c>
      <c r="D19" s="362"/>
      <c r="E19" s="363"/>
    </row>
    <row r="20" spans="1:5" ht="12.75">
      <c r="A20">
        <v>15</v>
      </c>
      <c r="B20" s="13"/>
      <c r="C20" s="37" t="s">
        <v>163</v>
      </c>
      <c r="D20" s="126" t="s">
        <v>72</v>
      </c>
      <c r="E20" s="75">
        <v>90110</v>
      </c>
    </row>
    <row r="21" spans="1:5" ht="26.25" thickBot="1">
      <c r="A21">
        <v>16</v>
      </c>
      <c r="B21" s="13"/>
      <c r="C21" s="22" t="s">
        <v>71</v>
      </c>
      <c r="D21" s="74">
        <v>414</v>
      </c>
      <c r="E21" s="75">
        <v>16035</v>
      </c>
    </row>
    <row r="22" spans="1:5" ht="13.5" thickBot="1">
      <c r="A22">
        <v>17</v>
      </c>
      <c r="B22" s="359" t="s">
        <v>42</v>
      </c>
      <c r="C22" s="360"/>
      <c r="D22" s="360"/>
      <c r="E22" s="361"/>
    </row>
    <row r="23" spans="1:5" ht="13.5" thickBot="1">
      <c r="A23">
        <v>18</v>
      </c>
      <c r="B23" s="355" t="s">
        <v>40</v>
      </c>
      <c r="C23" s="356"/>
      <c r="D23" s="356"/>
      <c r="E23" s="357"/>
    </row>
    <row r="24" spans="1:5" ht="13.5" thickBot="1">
      <c r="A24">
        <v>19</v>
      </c>
      <c r="B24" s="13"/>
      <c r="C24" s="11" t="s">
        <v>0</v>
      </c>
      <c r="D24" s="80">
        <v>5192.79</v>
      </c>
      <c r="E24" s="81">
        <v>6942.24</v>
      </c>
    </row>
    <row r="25" spans="1:5" ht="13.5" thickBot="1">
      <c r="A25">
        <v>20</v>
      </c>
      <c r="B25" s="355" t="s">
        <v>44</v>
      </c>
      <c r="C25" s="356"/>
      <c r="D25" s="356"/>
      <c r="E25" s="357"/>
    </row>
    <row r="26" spans="1:5" ht="13.5" thickBot="1">
      <c r="A26">
        <v>21</v>
      </c>
      <c r="B26" s="20"/>
      <c r="C26" s="47" t="s">
        <v>143</v>
      </c>
      <c r="D26" s="83">
        <v>3857168.28</v>
      </c>
      <c r="E26" s="85">
        <v>160949955.09</v>
      </c>
    </row>
    <row r="27" spans="1:5" ht="13.5" thickBot="1">
      <c r="A27">
        <v>22</v>
      </c>
      <c r="B27" s="355" t="s">
        <v>43</v>
      </c>
      <c r="C27" s="356"/>
      <c r="D27" s="356"/>
      <c r="E27" s="357"/>
    </row>
    <row r="28" spans="1:5" ht="12.75">
      <c r="A28">
        <v>23</v>
      </c>
      <c r="B28" s="17"/>
      <c r="C28" s="349" t="s">
        <v>13</v>
      </c>
      <c r="D28" s="350"/>
      <c r="E28" s="358"/>
    </row>
    <row r="29" spans="1:5" ht="12.75">
      <c r="A29">
        <v>24</v>
      </c>
      <c r="B29" s="13"/>
      <c r="C29" s="40" t="s">
        <v>18</v>
      </c>
      <c r="D29" s="71">
        <v>86</v>
      </c>
      <c r="E29" s="72">
        <v>3837</v>
      </c>
    </row>
    <row r="30" spans="1:5" ht="12.75">
      <c r="A30">
        <v>25</v>
      </c>
      <c r="B30" s="13"/>
      <c r="C30" s="40" t="s">
        <v>17</v>
      </c>
      <c r="D30" s="65">
        <v>0.1874</v>
      </c>
      <c r="E30" s="68">
        <v>0.2089</v>
      </c>
    </row>
    <row r="31" spans="1:5" ht="12.75">
      <c r="A31">
        <v>26</v>
      </c>
      <c r="B31" s="17"/>
      <c r="C31" s="349" t="s">
        <v>38</v>
      </c>
      <c r="D31" s="350"/>
      <c r="E31" s="358"/>
    </row>
    <row r="32" spans="1:5" ht="12.75">
      <c r="A32">
        <v>27</v>
      </c>
      <c r="B32" s="13"/>
      <c r="C32" s="40" t="s">
        <v>18</v>
      </c>
      <c r="D32" s="71">
        <v>42</v>
      </c>
      <c r="E32" s="72">
        <v>1773</v>
      </c>
    </row>
    <row r="33" spans="1:5" ht="12.75">
      <c r="A33">
        <v>28</v>
      </c>
      <c r="B33" s="13"/>
      <c r="C33" s="11" t="s">
        <v>17</v>
      </c>
      <c r="D33" s="65">
        <v>0.0915</v>
      </c>
      <c r="E33" s="68">
        <v>0.0965</v>
      </c>
    </row>
    <row r="34" spans="1:5" ht="12.75">
      <c r="A34">
        <v>29</v>
      </c>
      <c r="B34" s="13"/>
      <c r="C34" s="349" t="s">
        <v>20</v>
      </c>
      <c r="D34" s="350"/>
      <c r="E34" s="358"/>
    </row>
    <row r="35" spans="1:5" ht="12.75">
      <c r="A35">
        <v>30</v>
      </c>
      <c r="B35" s="13"/>
      <c r="C35" s="40" t="s">
        <v>18</v>
      </c>
      <c r="D35" s="71">
        <v>42</v>
      </c>
      <c r="E35" s="72">
        <v>1806</v>
      </c>
    </row>
    <row r="36" spans="1:5" ht="12.75">
      <c r="A36">
        <v>31</v>
      </c>
      <c r="B36" s="13"/>
      <c r="C36" s="11" t="s">
        <v>17</v>
      </c>
      <c r="D36" s="65">
        <v>0.0915</v>
      </c>
      <c r="E36" s="68">
        <v>0.0983</v>
      </c>
    </row>
    <row r="37" spans="1:5" ht="12.75">
      <c r="A37">
        <v>32</v>
      </c>
      <c r="B37" s="13"/>
      <c r="C37" s="349" t="s">
        <v>39</v>
      </c>
      <c r="D37" s="350"/>
      <c r="E37" s="358"/>
    </row>
    <row r="38" spans="1:5" ht="12.75">
      <c r="A38">
        <v>33</v>
      </c>
      <c r="B38" s="13"/>
      <c r="C38" s="40" t="s">
        <v>18</v>
      </c>
      <c r="D38" s="71">
        <v>289</v>
      </c>
      <c r="E38" s="72">
        <v>10949</v>
      </c>
    </row>
    <row r="39" spans="1:5" ht="13.5" thickBot="1">
      <c r="A39">
        <v>34</v>
      </c>
      <c r="B39" s="16"/>
      <c r="C39" s="42" t="s">
        <v>17</v>
      </c>
      <c r="D39" s="65">
        <v>0.6296</v>
      </c>
      <c r="E39" s="68">
        <v>0.5963</v>
      </c>
    </row>
    <row r="40" spans="1:17" s="177" customFormat="1" ht="13.5" thickBot="1">
      <c r="A40">
        <v>35</v>
      </c>
      <c r="B40" s="346" t="s">
        <v>65</v>
      </c>
      <c r="C40" s="347"/>
      <c r="D40" s="347"/>
      <c r="E40" s="348"/>
      <c r="F40" s="57"/>
      <c r="G40" s="57"/>
      <c r="H40" s="57"/>
      <c r="I40" s="57"/>
      <c r="J40" s="57"/>
      <c r="K40" s="57"/>
      <c r="L40" s="57"/>
      <c r="M40" s="57"/>
      <c r="N40" s="57"/>
      <c r="O40" s="57"/>
      <c r="P40" s="57"/>
      <c r="Q40" s="57"/>
    </row>
    <row r="41" spans="1:17" s="177" customFormat="1" ht="12.75">
      <c r="A41">
        <v>36</v>
      </c>
      <c r="B41" s="160"/>
      <c r="C41" s="167" t="s">
        <v>66</v>
      </c>
      <c r="D41" s="290">
        <v>0.0087</v>
      </c>
      <c r="E41" s="291">
        <v>0.0049</v>
      </c>
      <c r="F41" s="41"/>
      <c r="G41" s="57"/>
      <c r="H41" s="57"/>
      <c r="I41" s="57"/>
      <c r="J41" s="57"/>
      <c r="K41" s="57"/>
      <c r="L41" s="57"/>
      <c r="M41" s="57"/>
      <c r="N41" s="57"/>
      <c r="O41" s="57"/>
      <c r="P41" s="57"/>
      <c r="Q41" s="57"/>
    </row>
    <row r="42" spans="1:17" s="177" customFormat="1" ht="12.75">
      <c r="A42">
        <v>37</v>
      </c>
      <c r="B42" s="160"/>
      <c r="C42" s="168" t="s">
        <v>67</v>
      </c>
      <c r="D42" s="287">
        <v>0.0065</v>
      </c>
      <c r="E42" s="288">
        <v>0.0211</v>
      </c>
      <c r="F42" s="57"/>
      <c r="G42" s="57"/>
      <c r="H42" s="57"/>
      <c r="I42" s="57"/>
      <c r="J42" s="57"/>
      <c r="K42" s="57"/>
      <c r="L42" s="57"/>
      <c r="M42" s="57"/>
      <c r="N42" s="57"/>
      <c r="O42" s="57"/>
      <c r="P42" s="57"/>
      <c r="Q42" s="57"/>
    </row>
    <row r="43" spans="1:17" s="177" customFormat="1" ht="12.75">
      <c r="A43">
        <v>38</v>
      </c>
      <c r="B43" s="160"/>
      <c r="C43" s="168" t="s">
        <v>68</v>
      </c>
      <c r="D43" s="287">
        <v>0.0523</v>
      </c>
      <c r="E43" s="292">
        <v>0.0801</v>
      </c>
      <c r="F43" s="41"/>
      <c r="G43" s="57"/>
      <c r="H43" s="57"/>
      <c r="I43" s="57"/>
      <c r="J43" s="57"/>
      <c r="K43" s="57"/>
      <c r="L43" s="57"/>
      <c r="M43" s="57"/>
      <c r="N43" s="57"/>
      <c r="O43" s="57"/>
      <c r="P43" s="57"/>
      <c r="Q43" s="57"/>
    </row>
    <row r="44" spans="1:17" s="177" customFormat="1" ht="13.5" thickBot="1">
      <c r="A44">
        <v>39</v>
      </c>
      <c r="B44" s="160"/>
      <c r="C44" s="169" t="s">
        <v>69</v>
      </c>
      <c r="D44" s="293">
        <v>0.9325</v>
      </c>
      <c r="E44" s="289">
        <v>0.8939</v>
      </c>
      <c r="F44" s="57"/>
      <c r="G44" s="57"/>
      <c r="H44" s="57"/>
      <c r="I44" s="57"/>
      <c r="J44" s="57"/>
      <c r="K44" s="57"/>
      <c r="L44" s="57"/>
      <c r="M44" s="57"/>
      <c r="N44" s="57"/>
      <c r="O44" s="57"/>
      <c r="P44" s="57"/>
      <c r="Q44" s="57"/>
    </row>
    <row r="45" spans="1:17" s="177" customFormat="1" ht="13.5" thickBot="1">
      <c r="A45">
        <v>40</v>
      </c>
      <c r="B45" s="346" t="s">
        <v>7</v>
      </c>
      <c r="C45" s="347"/>
      <c r="D45" s="347"/>
      <c r="E45" s="348"/>
      <c r="F45" s="294"/>
      <c r="G45" s="57"/>
      <c r="H45" s="57"/>
      <c r="I45" s="57"/>
      <c r="J45" s="57"/>
      <c r="K45" s="57"/>
      <c r="L45" s="57"/>
      <c r="M45" s="57"/>
      <c r="N45" s="57"/>
      <c r="O45" s="57"/>
      <c r="P45" s="57"/>
      <c r="Q45" s="57"/>
    </row>
    <row r="46" spans="1:17" s="177" customFormat="1" ht="12.75">
      <c r="A46">
        <v>41</v>
      </c>
      <c r="B46" s="160"/>
      <c r="C46" s="170" t="s">
        <v>8</v>
      </c>
      <c r="D46" s="162">
        <v>188</v>
      </c>
      <c r="E46" s="171">
        <v>11452</v>
      </c>
      <c r="F46" s="57"/>
      <c r="G46" s="57"/>
      <c r="H46" s="57"/>
      <c r="I46" s="57"/>
      <c r="J46" s="57"/>
      <c r="K46" s="57"/>
      <c r="L46" s="57"/>
      <c r="M46" s="57"/>
      <c r="N46" s="57"/>
      <c r="O46" s="57"/>
      <c r="P46" s="57"/>
      <c r="Q46" s="57"/>
    </row>
    <row r="47" spans="1:17" s="177" customFormat="1" ht="12.75">
      <c r="A47">
        <v>42</v>
      </c>
      <c r="B47" s="160"/>
      <c r="C47" s="172" t="s">
        <v>9</v>
      </c>
      <c r="D47" s="164">
        <v>134</v>
      </c>
      <c r="E47" s="173">
        <v>5744</v>
      </c>
      <c r="F47" s="57"/>
      <c r="G47" s="57"/>
      <c r="H47" s="57"/>
      <c r="I47" s="57"/>
      <c r="J47" s="57"/>
      <c r="K47" s="57"/>
      <c r="L47" s="57"/>
      <c r="M47" s="57"/>
      <c r="N47" s="57"/>
      <c r="O47" s="57"/>
      <c r="P47" s="57"/>
      <c r="Q47" s="57"/>
    </row>
    <row r="48" spans="1:17" s="177" customFormat="1" ht="12.75">
      <c r="A48">
        <v>43</v>
      </c>
      <c r="B48" s="160"/>
      <c r="C48" s="172" t="s">
        <v>10</v>
      </c>
      <c r="D48" s="164">
        <v>11</v>
      </c>
      <c r="E48" s="173">
        <v>94</v>
      </c>
      <c r="F48" s="57"/>
      <c r="G48" s="57"/>
      <c r="H48" s="57"/>
      <c r="I48" s="57"/>
      <c r="J48" s="57"/>
      <c r="K48" s="57"/>
      <c r="L48" s="57"/>
      <c r="M48" s="57"/>
      <c r="N48" s="57"/>
      <c r="O48" s="57"/>
      <c r="P48" s="57"/>
      <c r="Q48" s="57"/>
    </row>
    <row r="49" spans="1:17" s="177" customFormat="1" ht="12.75">
      <c r="A49">
        <v>44</v>
      </c>
      <c r="B49" s="160"/>
      <c r="C49" s="172" t="s">
        <v>12</v>
      </c>
      <c r="D49" s="164">
        <v>99</v>
      </c>
      <c r="E49" s="173">
        <v>873</v>
      </c>
      <c r="F49" s="57"/>
      <c r="G49" s="57"/>
      <c r="H49" s="57"/>
      <c r="I49" s="57"/>
      <c r="J49" s="57"/>
      <c r="K49" s="57"/>
      <c r="L49" s="57"/>
      <c r="M49" s="57"/>
      <c r="N49" s="57"/>
      <c r="O49" s="57"/>
      <c r="P49" s="57"/>
      <c r="Q49" s="57"/>
    </row>
    <row r="50" spans="1:17" s="177" customFormat="1" ht="12.75">
      <c r="A50">
        <v>45</v>
      </c>
      <c r="B50" s="160"/>
      <c r="C50" s="174" t="s">
        <v>11</v>
      </c>
      <c r="D50" s="175">
        <v>27</v>
      </c>
      <c r="E50" s="176">
        <v>202</v>
      </c>
      <c r="F50" s="57"/>
      <c r="G50" s="57"/>
      <c r="H50" s="57"/>
      <c r="I50" s="57"/>
      <c r="J50" s="57"/>
      <c r="K50" s="57"/>
      <c r="L50" s="57"/>
      <c r="M50" s="57"/>
      <c r="N50" s="57"/>
      <c r="O50" s="57"/>
      <c r="P50" s="57"/>
      <c r="Q50" s="57"/>
    </row>
    <row r="51" spans="1:17" s="177" customFormat="1" ht="13.5" thickBot="1">
      <c r="A51">
        <v>46</v>
      </c>
      <c r="B51" s="160"/>
      <c r="C51" s="174" t="s">
        <v>19</v>
      </c>
      <c r="D51" s="166">
        <v>0</v>
      </c>
      <c r="E51" s="176">
        <v>0</v>
      </c>
      <c r="F51" s="57"/>
      <c r="G51" s="57"/>
      <c r="H51" s="57"/>
      <c r="I51" s="57"/>
      <c r="J51" s="57"/>
      <c r="K51" s="57"/>
      <c r="L51" s="57"/>
      <c r="M51" s="57"/>
      <c r="N51" s="57"/>
      <c r="O51" s="57"/>
      <c r="P51" s="57"/>
      <c r="Q51" s="57"/>
    </row>
    <row r="52" spans="1:5" ht="13.5" thickBot="1">
      <c r="A52">
        <v>47</v>
      </c>
      <c r="B52" s="359" t="s">
        <v>37</v>
      </c>
      <c r="C52" s="360"/>
      <c r="D52" s="360"/>
      <c r="E52" s="361"/>
    </row>
    <row r="53" spans="1:5" ht="26.25" thickBot="1">
      <c r="A53">
        <v>48</v>
      </c>
      <c r="B53" s="21"/>
      <c r="C53" s="50" t="s">
        <v>60</v>
      </c>
      <c r="D53" s="86">
        <v>403</v>
      </c>
      <c r="E53" s="72">
        <v>16895</v>
      </c>
    </row>
    <row r="54" spans="1:5" ht="13.5" thickBot="1">
      <c r="A54">
        <v>49</v>
      </c>
      <c r="B54" s="346" t="s">
        <v>46</v>
      </c>
      <c r="C54" s="347"/>
      <c r="D54" s="347"/>
      <c r="E54" s="348"/>
    </row>
    <row r="55" spans="1:5" ht="12.75">
      <c r="A55">
        <v>50</v>
      </c>
      <c r="B55" s="17"/>
      <c r="C55" s="343" t="s">
        <v>15</v>
      </c>
      <c r="D55" s="344"/>
      <c r="E55" s="345"/>
    </row>
    <row r="56" spans="1:5" ht="12.75">
      <c r="A56">
        <v>51</v>
      </c>
      <c r="B56" s="13"/>
      <c r="C56" s="40" t="s">
        <v>18</v>
      </c>
      <c r="D56" s="71">
        <v>1</v>
      </c>
      <c r="E56" s="72">
        <v>150</v>
      </c>
    </row>
    <row r="57" spans="1:5" ht="12.75">
      <c r="A57">
        <v>52</v>
      </c>
      <c r="B57" s="13"/>
      <c r="C57" s="11" t="s">
        <v>17</v>
      </c>
      <c r="D57" s="66">
        <v>0.0025</v>
      </c>
      <c r="E57" s="67">
        <v>0.0089</v>
      </c>
    </row>
    <row r="58" spans="1:5" ht="12.75">
      <c r="A58">
        <v>53</v>
      </c>
      <c r="B58" s="13"/>
      <c r="C58" s="349" t="s">
        <v>152</v>
      </c>
      <c r="D58" s="350"/>
      <c r="E58" s="351"/>
    </row>
    <row r="59" spans="1:5" ht="12.75">
      <c r="A59">
        <v>54</v>
      </c>
      <c r="B59" s="13"/>
      <c r="C59" s="40" t="s">
        <v>18</v>
      </c>
      <c r="D59" s="71">
        <v>4</v>
      </c>
      <c r="E59" s="72">
        <v>111</v>
      </c>
    </row>
    <row r="60" spans="1:5" ht="12.75">
      <c r="A60">
        <v>55</v>
      </c>
      <c r="B60" s="13"/>
      <c r="C60" s="11" t="s">
        <v>17</v>
      </c>
      <c r="D60" s="66">
        <v>0.0099</v>
      </c>
      <c r="E60" s="67">
        <v>0.0066</v>
      </c>
    </row>
    <row r="61" spans="1:5" ht="12.75">
      <c r="A61">
        <v>56</v>
      </c>
      <c r="B61" s="17"/>
      <c r="C61" s="349" t="s">
        <v>23</v>
      </c>
      <c r="D61" s="350"/>
      <c r="E61" s="351"/>
    </row>
    <row r="62" spans="1:5" ht="12.75">
      <c r="A62">
        <v>57</v>
      </c>
      <c r="B62" s="13"/>
      <c r="C62" s="40" t="s">
        <v>18</v>
      </c>
      <c r="D62" s="71">
        <v>0</v>
      </c>
      <c r="E62" s="72">
        <v>8</v>
      </c>
    </row>
    <row r="63" spans="1:5" ht="12.75">
      <c r="A63">
        <v>58</v>
      </c>
      <c r="B63" s="13"/>
      <c r="C63" s="11" t="s">
        <v>17</v>
      </c>
      <c r="D63" s="66">
        <v>0</v>
      </c>
      <c r="E63" s="67">
        <v>0.0005</v>
      </c>
    </row>
    <row r="64" spans="1:5" ht="12.75">
      <c r="A64">
        <v>59</v>
      </c>
      <c r="B64" s="17"/>
      <c r="C64" s="349" t="s">
        <v>16</v>
      </c>
      <c r="D64" s="350"/>
      <c r="E64" s="351"/>
    </row>
    <row r="65" spans="1:5" ht="12.75">
      <c r="A65">
        <v>60</v>
      </c>
      <c r="B65" s="13"/>
      <c r="C65" s="40" t="s">
        <v>18</v>
      </c>
      <c r="D65" s="71">
        <v>1</v>
      </c>
      <c r="E65" s="72">
        <v>91</v>
      </c>
    </row>
    <row r="66" spans="1:5" ht="13.5" thickBot="1">
      <c r="A66">
        <v>61</v>
      </c>
      <c r="B66" s="13"/>
      <c r="C66" s="11" t="s">
        <v>17</v>
      </c>
      <c r="D66" s="66">
        <v>0.0025</v>
      </c>
      <c r="E66" s="67">
        <v>0.0054</v>
      </c>
    </row>
    <row r="67" spans="1:5" ht="13.5" thickBot="1">
      <c r="A67">
        <v>62</v>
      </c>
      <c r="B67" s="346" t="s">
        <v>47</v>
      </c>
      <c r="C67" s="347"/>
      <c r="D67" s="347"/>
      <c r="E67" s="348"/>
    </row>
    <row r="68" spans="1:5" ht="12.75">
      <c r="A68">
        <v>63</v>
      </c>
      <c r="B68" s="13"/>
      <c r="C68" s="343" t="s">
        <v>153</v>
      </c>
      <c r="D68" s="344"/>
      <c r="E68" s="345"/>
    </row>
    <row r="69" spans="1:5" ht="12.75">
      <c r="A69">
        <v>64</v>
      </c>
      <c r="B69" s="13"/>
      <c r="C69" s="18" t="s">
        <v>24</v>
      </c>
      <c r="D69" s="84">
        <v>0</v>
      </c>
      <c r="E69" s="96">
        <v>56</v>
      </c>
    </row>
    <row r="70" spans="1:5" ht="12.75">
      <c r="A70">
        <v>65</v>
      </c>
      <c r="B70" s="13"/>
      <c r="C70" s="18" t="s">
        <v>17</v>
      </c>
      <c r="D70" s="92">
        <v>0</v>
      </c>
      <c r="E70" s="93">
        <v>0.0033</v>
      </c>
    </row>
    <row r="71" spans="1:5" s="186" customFormat="1" ht="12.75">
      <c r="A71">
        <v>66</v>
      </c>
      <c r="B71" s="185"/>
      <c r="C71" s="352" t="s">
        <v>41</v>
      </c>
      <c r="D71" s="353"/>
      <c r="E71" s="354"/>
    </row>
    <row r="72" spans="1:5" s="186" customFormat="1" ht="12.75">
      <c r="A72">
        <v>67</v>
      </c>
      <c r="B72" s="185"/>
      <c r="C72" s="187" t="s">
        <v>18</v>
      </c>
      <c r="D72" s="262">
        <v>43</v>
      </c>
      <c r="E72" s="263">
        <v>1165</v>
      </c>
    </row>
    <row r="73" spans="1:5" s="186" customFormat="1" ht="12.75">
      <c r="A73">
        <v>68</v>
      </c>
      <c r="B73" s="185"/>
      <c r="C73" s="187" t="s">
        <v>17</v>
      </c>
      <c r="D73" s="264">
        <v>0.1067</v>
      </c>
      <c r="E73" s="265">
        <v>0.069</v>
      </c>
    </row>
    <row r="74" spans="1:5" ht="12.75">
      <c r="A74">
        <v>69</v>
      </c>
      <c r="B74" s="13"/>
      <c r="C74" s="349" t="s">
        <v>51</v>
      </c>
      <c r="D74" s="350"/>
      <c r="E74" s="351"/>
    </row>
    <row r="75" spans="1:5" ht="12.75">
      <c r="A75">
        <v>70</v>
      </c>
      <c r="B75" s="13"/>
      <c r="C75" s="18" t="s">
        <v>18</v>
      </c>
      <c r="D75" s="71">
        <v>34</v>
      </c>
      <c r="E75" s="72">
        <v>2157</v>
      </c>
    </row>
    <row r="76" spans="1:5" ht="12.75">
      <c r="A76">
        <v>71</v>
      </c>
      <c r="B76" s="13"/>
      <c r="C76" s="18" t="s">
        <v>17</v>
      </c>
      <c r="D76" s="65">
        <v>0.0844</v>
      </c>
      <c r="E76" s="68">
        <v>0.1277</v>
      </c>
    </row>
    <row r="77" spans="1:5" ht="12.75">
      <c r="A77">
        <v>72</v>
      </c>
      <c r="B77" s="41"/>
      <c r="C77" s="349" t="s">
        <v>158</v>
      </c>
      <c r="D77" s="350"/>
      <c r="E77" s="351"/>
    </row>
    <row r="78" spans="1:5" ht="12.75">
      <c r="A78">
        <v>73</v>
      </c>
      <c r="B78" s="41"/>
      <c r="C78" s="40" t="s">
        <v>18</v>
      </c>
      <c r="D78" s="74">
        <v>320</v>
      </c>
      <c r="E78" s="75">
        <v>13157</v>
      </c>
    </row>
    <row r="79" spans="1:5" ht="12.75">
      <c r="A79">
        <v>74</v>
      </c>
      <c r="B79" s="178"/>
      <c r="C79" s="121" t="s">
        <v>17</v>
      </c>
      <c r="D79" s="266">
        <v>0.794</v>
      </c>
      <c r="E79" s="267">
        <v>0.7786</v>
      </c>
    </row>
    <row r="80" spans="2:5" ht="27.75" customHeight="1">
      <c r="B80" s="317" t="s">
        <v>345</v>
      </c>
      <c r="C80" s="306"/>
      <c r="D80" s="306"/>
      <c r="E80" s="318"/>
    </row>
    <row r="81" spans="2:5" ht="27.75" customHeight="1">
      <c r="B81" s="317" t="s">
        <v>346</v>
      </c>
      <c r="C81" s="306"/>
      <c r="D81" s="306"/>
      <c r="E81" s="318"/>
    </row>
    <row r="82" spans="2:5" ht="25.5" customHeight="1">
      <c r="B82" s="317" t="s">
        <v>347</v>
      </c>
      <c r="C82" s="306"/>
      <c r="D82" s="306"/>
      <c r="E82" s="318"/>
    </row>
    <row r="83" spans="2:5" ht="27" customHeight="1">
      <c r="B83" s="317" t="s">
        <v>348</v>
      </c>
      <c r="C83" s="306"/>
      <c r="D83" s="306"/>
      <c r="E83" s="318"/>
    </row>
    <row r="84" spans="2:5" s="188" customFormat="1" ht="27" customHeight="1">
      <c r="B84" s="317" t="s">
        <v>349</v>
      </c>
      <c r="C84" s="306"/>
      <c r="D84" s="306"/>
      <c r="E84" s="318"/>
    </row>
    <row r="85" spans="2:5" ht="24.75" customHeight="1">
      <c r="B85" s="317" t="s">
        <v>353</v>
      </c>
      <c r="C85" s="306"/>
      <c r="D85" s="306"/>
      <c r="E85" s="318"/>
    </row>
    <row r="86" spans="2:5" ht="29.25" customHeight="1">
      <c r="B86" s="317" t="s">
        <v>352</v>
      </c>
      <c r="C86" s="306"/>
      <c r="D86" s="306"/>
      <c r="E86" s="318"/>
    </row>
    <row r="87" spans="2:5" s="188" customFormat="1" ht="27.75" customHeight="1">
      <c r="B87" s="317" t="s">
        <v>351</v>
      </c>
      <c r="C87" s="306"/>
      <c r="D87" s="306"/>
      <c r="E87" s="318"/>
    </row>
    <row r="88" spans="2:5" ht="36.75" customHeight="1">
      <c r="B88" s="317" t="s">
        <v>350</v>
      </c>
      <c r="C88" s="306"/>
      <c r="D88" s="306"/>
      <c r="E88" s="318"/>
    </row>
  </sheetData>
  <sheetProtection/>
  <mergeCells count="41">
    <mergeCell ref="B1:E1"/>
    <mergeCell ref="B2:E2"/>
    <mergeCell ref="B3:E3"/>
    <mergeCell ref="D4:D5"/>
    <mergeCell ref="E4:E5"/>
    <mergeCell ref="B22:E22"/>
    <mergeCell ref="C13:E13"/>
    <mergeCell ref="C16:E16"/>
    <mergeCell ref="B6:E6"/>
    <mergeCell ref="C7:E7"/>
    <mergeCell ref="C10:E10"/>
    <mergeCell ref="C19:E19"/>
    <mergeCell ref="B27:E27"/>
    <mergeCell ref="B23:E23"/>
    <mergeCell ref="C28:E28"/>
    <mergeCell ref="C64:E64"/>
    <mergeCell ref="C34:E34"/>
    <mergeCell ref="C55:E55"/>
    <mergeCell ref="B25:E25"/>
    <mergeCell ref="C31:E31"/>
    <mergeCell ref="B40:E40"/>
    <mergeCell ref="C37:E37"/>
    <mergeCell ref="B52:E52"/>
    <mergeCell ref="B45:E45"/>
    <mergeCell ref="B88:E88"/>
    <mergeCell ref="B67:E67"/>
    <mergeCell ref="C77:E77"/>
    <mergeCell ref="B80:E80"/>
    <mergeCell ref="B81:E81"/>
    <mergeCell ref="B82:E82"/>
    <mergeCell ref="B87:E87"/>
    <mergeCell ref="C74:E74"/>
    <mergeCell ref="C71:E71"/>
    <mergeCell ref="B85:E85"/>
    <mergeCell ref="B86:E86"/>
    <mergeCell ref="B83:E83"/>
    <mergeCell ref="C68:E68"/>
    <mergeCell ref="B54:E54"/>
    <mergeCell ref="B84:E84"/>
    <mergeCell ref="C61:E61"/>
    <mergeCell ref="C58:E58"/>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2" manualBreakCount="2">
    <brk id="51" max="4" man="1"/>
    <brk id="79" max="4" man="1"/>
  </rowBreaks>
</worksheet>
</file>

<file path=xl/worksheets/sheet4.xml><?xml version="1.0" encoding="utf-8"?>
<worksheet xmlns="http://schemas.openxmlformats.org/spreadsheetml/2006/main" xmlns:r="http://schemas.openxmlformats.org/officeDocument/2006/relationships">
  <dimension ref="A1:ED93"/>
  <sheetViews>
    <sheetView view="pageBreakPreview" zoomScaleSheetLayoutView="100" zoomScalePageLayoutView="0" workbookViewId="0" topLeftCell="A1">
      <selection activeCell="C86" sqref="C86:E86"/>
    </sheetView>
  </sheetViews>
  <sheetFormatPr defaultColWidth="9.140625" defaultRowHeight="12.75"/>
  <cols>
    <col min="2" max="2" width="6.28125" style="0" customWidth="1"/>
    <col min="3" max="3" width="56.8515625" style="0" bestFit="1" customWidth="1"/>
    <col min="4" max="4" width="11.140625" style="0" customWidth="1"/>
    <col min="5" max="5" width="11.28125" style="0" customWidth="1"/>
  </cols>
  <sheetData>
    <row r="1" spans="1:5" ht="21" thickBot="1">
      <c r="A1" s="57"/>
      <c r="B1" s="325" t="s">
        <v>52</v>
      </c>
      <c r="C1" s="326"/>
      <c r="D1" s="326"/>
      <c r="E1" s="327"/>
    </row>
    <row r="2" spans="1:5" ht="15.75">
      <c r="A2" s="57"/>
      <c r="B2" s="338" t="s">
        <v>36</v>
      </c>
      <c r="C2" s="364"/>
      <c r="D2" s="364"/>
      <c r="E2" s="365"/>
    </row>
    <row r="3" spans="1:5" ht="16.5" thickBot="1">
      <c r="A3" s="57"/>
      <c r="B3" s="366" t="s">
        <v>167</v>
      </c>
      <c r="C3" s="367"/>
      <c r="D3" s="367"/>
      <c r="E3" s="368"/>
    </row>
    <row r="4" spans="1:5" ht="12.75">
      <c r="A4" s="57"/>
      <c r="B4" s="53"/>
      <c r="C4" s="54"/>
      <c r="D4" s="331" t="s">
        <v>53</v>
      </c>
      <c r="E4" s="331" t="s">
        <v>54</v>
      </c>
    </row>
    <row r="5" spans="1:5" ht="13.5" thickBot="1">
      <c r="A5" s="57"/>
      <c r="B5" s="55"/>
      <c r="C5" s="56"/>
      <c r="D5" s="332"/>
      <c r="E5" s="332"/>
    </row>
    <row r="6" spans="1:5" ht="13.5" thickBot="1">
      <c r="A6" s="57">
        <v>1</v>
      </c>
      <c r="B6" s="369" t="s">
        <v>45</v>
      </c>
      <c r="C6" s="370"/>
      <c r="D6" s="370"/>
      <c r="E6" s="371"/>
    </row>
    <row r="7" spans="1:5" ht="12.75">
      <c r="A7" s="57">
        <v>2</v>
      </c>
      <c r="B7" s="17"/>
      <c r="C7" s="372" t="s">
        <v>21</v>
      </c>
      <c r="D7" s="373"/>
      <c r="E7" s="374"/>
    </row>
    <row r="8" spans="1:5" ht="12.75">
      <c r="A8" s="57">
        <v>3</v>
      </c>
      <c r="B8" s="13"/>
      <c r="C8" s="40" t="s">
        <v>159</v>
      </c>
      <c r="D8" s="71">
        <v>31</v>
      </c>
      <c r="E8" s="72">
        <v>335</v>
      </c>
    </row>
    <row r="9" spans="1:5" ht="12.75">
      <c r="A9" s="57">
        <v>4</v>
      </c>
      <c r="B9" s="13"/>
      <c r="C9" s="40" t="s">
        <v>155</v>
      </c>
      <c r="D9" s="127" t="s">
        <v>72</v>
      </c>
      <c r="E9" s="68">
        <v>0.7864</v>
      </c>
    </row>
    <row r="10" spans="1:5" ht="12.75">
      <c r="A10" s="57">
        <v>5</v>
      </c>
      <c r="B10" s="17"/>
      <c r="C10" s="349" t="s">
        <v>22</v>
      </c>
      <c r="D10" s="350"/>
      <c r="E10" s="358"/>
    </row>
    <row r="11" spans="1:5" ht="12.75">
      <c r="A11" s="57">
        <v>6</v>
      </c>
      <c r="B11" s="13"/>
      <c r="C11" s="40" t="s">
        <v>160</v>
      </c>
      <c r="D11" s="74">
        <v>0</v>
      </c>
      <c r="E11" s="75">
        <v>2</v>
      </c>
    </row>
    <row r="12" spans="1:5" ht="12.75">
      <c r="A12" s="57">
        <v>7</v>
      </c>
      <c r="B12" s="13"/>
      <c r="C12" s="40" t="s">
        <v>155</v>
      </c>
      <c r="D12" s="128" t="s">
        <v>72</v>
      </c>
      <c r="E12" s="67">
        <v>0.0047</v>
      </c>
    </row>
    <row r="13" spans="1:5" ht="12.75">
      <c r="A13" s="57">
        <v>8</v>
      </c>
      <c r="B13" s="13"/>
      <c r="C13" s="349" t="s">
        <v>151</v>
      </c>
      <c r="D13" s="362"/>
      <c r="E13" s="363"/>
    </row>
    <row r="14" spans="1:5" ht="12.75">
      <c r="A14" s="57">
        <v>9</v>
      </c>
      <c r="B14" s="13"/>
      <c r="C14" s="40" t="s">
        <v>161</v>
      </c>
      <c r="D14" s="74">
        <v>0</v>
      </c>
      <c r="E14" s="75">
        <v>2</v>
      </c>
    </row>
    <row r="15" spans="1:5" ht="12.75">
      <c r="A15" s="57">
        <v>10</v>
      </c>
      <c r="B15" s="13"/>
      <c r="C15" s="40" t="s">
        <v>156</v>
      </c>
      <c r="D15" s="129" t="s">
        <v>72</v>
      </c>
      <c r="E15" s="67">
        <v>0.0047</v>
      </c>
    </row>
    <row r="16" spans="1:5" ht="12.75">
      <c r="A16" s="57">
        <v>11</v>
      </c>
      <c r="B16" s="13"/>
      <c r="C16" s="349" t="s">
        <v>157</v>
      </c>
      <c r="D16" s="362"/>
      <c r="E16" s="363"/>
    </row>
    <row r="17" spans="1:5" ht="12.75">
      <c r="A17" s="57">
        <v>12</v>
      </c>
      <c r="B17" s="13"/>
      <c r="C17" s="40" t="s">
        <v>162</v>
      </c>
      <c r="D17" s="101" t="s">
        <v>72</v>
      </c>
      <c r="E17" s="75">
        <v>87</v>
      </c>
    </row>
    <row r="18" spans="1:5" ht="12.75">
      <c r="A18" s="57">
        <v>13</v>
      </c>
      <c r="B18" s="13"/>
      <c r="C18" s="40" t="s">
        <v>156</v>
      </c>
      <c r="D18" s="130" t="s">
        <v>72</v>
      </c>
      <c r="E18" s="297">
        <v>0.2042</v>
      </c>
    </row>
    <row r="19" spans="1:5" ht="12.75">
      <c r="A19" s="57">
        <v>14</v>
      </c>
      <c r="B19" s="13"/>
      <c r="C19" s="349" t="s">
        <v>70</v>
      </c>
      <c r="D19" s="362"/>
      <c r="E19" s="363"/>
    </row>
    <row r="20" spans="1:5" ht="12.75">
      <c r="A20" s="57">
        <v>15</v>
      </c>
      <c r="B20" s="13"/>
      <c r="C20" s="37" t="s">
        <v>163</v>
      </c>
      <c r="D20" s="131" t="s">
        <v>72</v>
      </c>
      <c r="E20" s="75">
        <v>426</v>
      </c>
    </row>
    <row r="21" spans="1:5" ht="26.25" thickBot="1">
      <c r="A21" s="57">
        <v>16</v>
      </c>
      <c r="B21" s="13"/>
      <c r="C21" s="22" t="s">
        <v>71</v>
      </c>
      <c r="D21" s="74">
        <v>0</v>
      </c>
      <c r="E21" s="75">
        <v>16</v>
      </c>
    </row>
    <row r="22" spans="1:5" ht="13.5" thickBot="1">
      <c r="A22" s="57">
        <v>17</v>
      </c>
      <c r="B22" s="359" t="s">
        <v>42</v>
      </c>
      <c r="C22" s="360"/>
      <c r="D22" s="360"/>
      <c r="E22" s="361"/>
    </row>
    <row r="23" spans="1:5" ht="13.5" thickBot="1">
      <c r="A23" s="57">
        <v>18</v>
      </c>
      <c r="B23" s="355" t="s">
        <v>40</v>
      </c>
      <c r="C23" s="356"/>
      <c r="D23" s="356"/>
      <c r="E23" s="357"/>
    </row>
    <row r="24" spans="1:5" ht="12.75">
      <c r="A24" s="57">
        <v>19</v>
      </c>
      <c r="B24" s="13"/>
      <c r="C24" s="12" t="s">
        <v>55</v>
      </c>
      <c r="D24" s="79">
        <v>1370.75</v>
      </c>
      <c r="E24" s="82">
        <v>1208.83</v>
      </c>
    </row>
    <row r="25" spans="1:5" ht="12.75">
      <c r="A25" s="57">
        <v>20</v>
      </c>
      <c r="B25" s="13"/>
      <c r="C25" s="40" t="s">
        <v>56</v>
      </c>
      <c r="D25" s="90">
        <v>1164.45</v>
      </c>
      <c r="E25" s="91">
        <v>806.48</v>
      </c>
    </row>
    <row r="26" spans="1:5" ht="12.75">
      <c r="A26" s="57">
        <v>21</v>
      </c>
      <c r="B26" s="13"/>
      <c r="C26" s="40" t="s">
        <v>57</v>
      </c>
      <c r="D26" s="90">
        <v>0</v>
      </c>
      <c r="E26" s="91">
        <v>165.46</v>
      </c>
    </row>
    <row r="27" spans="1:5" ht="12.75">
      <c r="A27" s="57">
        <v>22</v>
      </c>
      <c r="B27" s="13"/>
      <c r="C27" s="40" t="s">
        <v>58</v>
      </c>
      <c r="D27" s="97">
        <v>0</v>
      </c>
      <c r="E27" s="91">
        <v>41.67</v>
      </c>
    </row>
    <row r="28" spans="1:5" ht="12.75">
      <c r="A28" s="57">
        <v>23</v>
      </c>
      <c r="B28" s="13"/>
      <c r="C28" s="40" t="s">
        <v>49</v>
      </c>
      <c r="D28" s="90">
        <v>195700</v>
      </c>
      <c r="E28" s="91">
        <v>159518.21</v>
      </c>
    </row>
    <row r="29" spans="1:5" ht="12.75">
      <c r="A29" s="57">
        <v>24</v>
      </c>
      <c r="B29" s="13"/>
      <c r="C29" s="40" t="s">
        <v>50</v>
      </c>
      <c r="D29" s="90">
        <v>156593.8</v>
      </c>
      <c r="E29" s="91">
        <v>105000</v>
      </c>
    </row>
    <row r="30" spans="1:5" ht="12.75">
      <c r="A30" s="57">
        <v>25</v>
      </c>
      <c r="B30" s="13"/>
      <c r="C30" s="11" t="s">
        <v>73</v>
      </c>
      <c r="D30" s="80">
        <v>0</v>
      </c>
      <c r="E30" s="81">
        <v>10386.98</v>
      </c>
    </row>
    <row r="31" spans="1:5" ht="12.75">
      <c r="A31" s="57">
        <v>26</v>
      </c>
      <c r="B31" s="13"/>
      <c r="C31" s="11" t="s">
        <v>74</v>
      </c>
      <c r="D31" s="97">
        <v>0</v>
      </c>
      <c r="E31" s="91">
        <v>4375.03</v>
      </c>
    </row>
    <row r="32" spans="1:5" ht="12.75">
      <c r="A32" s="57">
        <v>27</v>
      </c>
      <c r="B32" s="13"/>
      <c r="C32" s="11" t="s">
        <v>171</v>
      </c>
      <c r="D32" s="80">
        <v>78373.22</v>
      </c>
      <c r="E32" s="81">
        <v>103944.45</v>
      </c>
    </row>
    <row r="33" spans="1:5" ht="13.5" thickBot="1">
      <c r="A33" s="57">
        <v>28</v>
      </c>
      <c r="B33" s="13"/>
      <c r="C33" s="11" t="s">
        <v>0</v>
      </c>
      <c r="D33" s="80">
        <v>50000</v>
      </c>
      <c r="E33" s="81">
        <v>48943.08</v>
      </c>
    </row>
    <row r="34" spans="1:5" ht="13.5" thickBot="1">
      <c r="A34" s="57">
        <v>29</v>
      </c>
      <c r="B34" s="355" t="s">
        <v>44</v>
      </c>
      <c r="C34" s="356"/>
      <c r="D34" s="356"/>
      <c r="E34" s="357"/>
    </row>
    <row r="35" spans="1:5" ht="13.5" thickBot="1">
      <c r="A35" s="57">
        <v>30</v>
      </c>
      <c r="B35" s="20"/>
      <c r="C35" s="36" t="s">
        <v>143</v>
      </c>
      <c r="D35" s="98">
        <v>1509611.84</v>
      </c>
      <c r="E35" s="85">
        <v>12895536.39</v>
      </c>
    </row>
    <row r="36" spans="1:5" ht="13.5" thickBot="1">
      <c r="A36" s="57">
        <v>31</v>
      </c>
      <c r="B36" s="355" t="s">
        <v>43</v>
      </c>
      <c r="C36" s="356"/>
      <c r="D36" s="356"/>
      <c r="E36" s="357"/>
    </row>
    <row r="37" spans="1:5" ht="12.75">
      <c r="A37" s="57">
        <v>32</v>
      </c>
      <c r="B37" s="17"/>
      <c r="C37" s="349" t="s">
        <v>13</v>
      </c>
      <c r="D37" s="350"/>
      <c r="E37" s="358"/>
    </row>
    <row r="38" spans="1:5" ht="12.75">
      <c r="A38" s="57">
        <v>33</v>
      </c>
      <c r="B38" s="13"/>
      <c r="C38" s="40" t="s">
        <v>18</v>
      </c>
      <c r="D38" s="71">
        <v>0</v>
      </c>
      <c r="E38" s="72">
        <v>0</v>
      </c>
    </row>
    <row r="39" spans="1:5" ht="12.75">
      <c r="A39" s="57">
        <v>34</v>
      </c>
      <c r="B39" s="13"/>
      <c r="C39" s="40" t="s">
        <v>17</v>
      </c>
      <c r="D39" s="65">
        <v>0</v>
      </c>
      <c r="E39" s="68">
        <v>0</v>
      </c>
    </row>
    <row r="40" spans="1:5" ht="12.75">
      <c r="A40" s="57">
        <v>35</v>
      </c>
      <c r="B40" s="17"/>
      <c r="C40" s="349" t="s">
        <v>38</v>
      </c>
      <c r="D40" s="350"/>
      <c r="E40" s="358"/>
    </row>
    <row r="41" spans="1:5" ht="12.75">
      <c r="A41" s="57">
        <v>36</v>
      </c>
      <c r="B41" s="13"/>
      <c r="C41" s="40" t="s">
        <v>18</v>
      </c>
      <c r="D41" s="71">
        <v>0</v>
      </c>
      <c r="E41" s="72">
        <v>1</v>
      </c>
    </row>
    <row r="42" spans="1:5" ht="12.75">
      <c r="A42" s="57">
        <v>37</v>
      </c>
      <c r="B42" s="13"/>
      <c r="C42" s="11" t="s">
        <v>17</v>
      </c>
      <c r="D42" s="66">
        <v>0</v>
      </c>
      <c r="E42" s="67">
        <v>0.003</v>
      </c>
    </row>
    <row r="43" spans="1:5" ht="12.75">
      <c r="A43" s="57">
        <v>38</v>
      </c>
      <c r="B43" s="13"/>
      <c r="C43" s="349" t="s">
        <v>20</v>
      </c>
      <c r="D43" s="350"/>
      <c r="E43" s="358"/>
    </row>
    <row r="44" spans="1:5" ht="12.75">
      <c r="A44" s="57">
        <v>39</v>
      </c>
      <c r="B44" s="13"/>
      <c r="C44" s="40" t="s">
        <v>18</v>
      </c>
      <c r="D44" s="71">
        <v>0</v>
      </c>
      <c r="E44" s="72">
        <v>3</v>
      </c>
    </row>
    <row r="45" spans="1:5" ht="12.75">
      <c r="A45" s="57">
        <v>40</v>
      </c>
      <c r="B45" s="13"/>
      <c r="C45" s="11" t="s">
        <v>17</v>
      </c>
      <c r="D45" s="66">
        <v>0</v>
      </c>
      <c r="E45" s="67">
        <v>0.009</v>
      </c>
    </row>
    <row r="46" spans="1:5" ht="12.75">
      <c r="A46" s="57">
        <v>41</v>
      </c>
      <c r="B46" s="13"/>
      <c r="C46" s="349" t="s">
        <v>39</v>
      </c>
      <c r="D46" s="350"/>
      <c r="E46" s="358"/>
    </row>
    <row r="47" spans="1:5" ht="12.75">
      <c r="A47" s="57">
        <v>42</v>
      </c>
      <c r="B47" s="13"/>
      <c r="C47" s="40" t="s">
        <v>18</v>
      </c>
      <c r="D47" s="71">
        <v>31</v>
      </c>
      <c r="E47" s="72">
        <v>331</v>
      </c>
    </row>
    <row r="48" spans="1:5" ht="13.5" thickBot="1">
      <c r="A48" s="57">
        <v>43</v>
      </c>
      <c r="B48" s="16"/>
      <c r="C48" s="42" t="s">
        <v>17</v>
      </c>
      <c r="D48" s="94">
        <v>1</v>
      </c>
      <c r="E48" s="95">
        <v>0.988</v>
      </c>
    </row>
    <row r="49" spans="1:134" s="177" customFormat="1" ht="13.5" thickBot="1">
      <c r="A49" s="57">
        <v>44</v>
      </c>
      <c r="B49" s="382" t="s">
        <v>48</v>
      </c>
      <c r="C49" s="383"/>
      <c r="D49" s="383"/>
      <c r="E49" s="384"/>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7" customFormat="1" ht="12.75">
      <c r="A50" s="57">
        <v>45</v>
      </c>
      <c r="B50" s="160"/>
      <c r="C50" s="161" t="s">
        <v>35</v>
      </c>
      <c r="D50" s="287">
        <v>0.1613</v>
      </c>
      <c r="E50" s="296">
        <v>0.0478</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7" customFormat="1" ht="12.75">
      <c r="A51" s="57">
        <v>46</v>
      </c>
      <c r="B51" s="160"/>
      <c r="C51" s="163" t="s">
        <v>61</v>
      </c>
      <c r="D51" s="287">
        <v>0.1935</v>
      </c>
      <c r="E51" s="288">
        <v>0.1582</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7" customFormat="1" ht="12.75">
      <c r="A52" s="57">
        <v>47</v>
      </c>
      <c r="B52" s="160"/>
      <c r="C52" s="163" t="s">
        <v>62</v>
      </c>
      <c r="D52" s="287">
        <v>0.1613</v>
      </c>
      <c r="E52" s="288">
        <v>0.1761</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7" customFormat="1" ht="12.75">
      <c r="A53" s="57">
        <v>48</v>
      </c>
      <c r="B53" s="160"/>
      <c r="C53" s="163" t="s">
        <v>63</v>
      </c>
      <c r="D53" s="287">
        <v>0.1613</v>
      </c>
      <c r="E53" s="288">
        <v>0.191</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7" customFormat="1" ht="13.5" thickBot="1">
      <c r="A54" s="57">
        <v>49</v>
      </c>
      <c r="B54" s="160"/>
      <c r="C54" s="165" t="s">
        <v>64</v>
      </c>
      <c r="D54" s="287">
        <v>0.3226</v>
      </c>
      <c r="E54" s="289">
        <v>0.4269</v>
      </c>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7" customFormat="1" ht="13.5" thickBot="1">
      <c r="A55" s="57">
        <v>50</v>
      </c>
      <c r="B55" s="346" t="s">
        <v>65</v>
      </c>
      <c r="C55" s="347"/>
      <c r="D55" s="347"/>
      <c r="E55" s="381"/>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7" customFormat="1" ht="12.75">
      <c r="A56" s="57">
        <v>51</v>
      </c>
      <c r="B56" s="160"/>
      <c r="C56" s="167" t="s">
        <v>66</v>
      </c>
      <c r="D56" s="290">
        <v>0.0323</v>
      </c>
      <c r="E56" s="291">
        <v>0.0119</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7" customFormat="1" ht="12.75">
      <c r="A57" s="57">
        <v>52</v>
      </c>
      <c r="B57" s="160"/>
      <c r="C57" s="168" t="s">
        <v>67</v>
      </c>
      <c r="D57" s="287">
        <v>0.129</v>
      </c>
      <c r="E57" s="288">
        <v>0.0985</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7" customFormat="1" ht="12.75">
      <c r="A58" s="57">
        <v>53</v>
      </c>
      <c r="B58" s="160"/>
      <c r="C58" s="168" t="s">
        <v>68</v>
      </c>
      <c r="D58" s="287">
        <v>0.4193</v>
      </c>
      <c r="E58" s="292">
        <v>0.2896</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7" customFormat="1" ht="13.5" thickBot="1">
      <c r="A59" s="57">
        <v>54</v>
      </c>
      <c r="B59" s="160"/>
      <c r="C59" s="169" t="s">
        <v>69</v>
      </c>
      <c r="D59" s="293">
        <v>0.4194</v>
      </c>
      <c r="E59" s="289">
        <v>0.6</v>
      </c>
      <c r="F59" s="294"/>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7" customFormat="1" ht="13.5" thickBot="1">
      <c r="A60" s="57">
        <v>55</v>
      </c>
      <c r="B60" s="346" t="s">
        <v>7</v>
      </c>
      <c r="C60" s="347"/>
      <c r="D60" s="347"/>
      <c r="E60" s="381"/>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7" customFormat="1" ht="12.75">
      <c r="A61" s="57">
        <v>56</v>
      </c>
      <c r="B61" s="160"/>
      <c r="C61" s="170" t="s">
        <v>8</v>
      </c>
      <c r="D61" s="179">
        <v>4</v>
      </c>
      <c r="E61" s="180">
        <v>28</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7" customFormat="1" ht="12.75">
      <c r="A62" s="57">
        <v>57</v>
      </c>
      <c r="B62" s="160"/>
      <c r="C62" s="172" t="s">
        <v>9</v>
      </c>
      <c r="D62" s="179">
        <v>2</v>
      </c>
      <c r="E62" s="173">
        <v>195</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7" customFormat="1" ht="12.75">
      <c r="A63" s="57">
        <v>58</v>
      </c>
      <c r="B63" s="160"/>
      <c r="C63" s="172" t="s">
        <v>10</v>
      </c>
      <c r="D63" s="179">
        <v>1</v>
      </c>
      <c r="E63" s="173">
        <v>20</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7" customFormat="1" ht="12.75">
      <c r="A64" s="57">
        <v>59</v>
      </c>
      <c r="B64" s="160"/>
      <c r="C64" s="172" t="s">
        <v>12</v>
      </c>
      <c r="D64" s="179">
        <v>1</v>
      </c>
      <c r="E64" s="173">
        <v>11</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7" customFormat="1" ht="12.75">
      <c r="A65" s="57">
        <v>60</v>
      </c>
      <c r="B65" s="160"/>
      <c r="C65" s="174" t="s">
        <v>11</v>
      </c>
      <c r="D65" s="179">
        <v>0</v>
      </c>
      <c r="E65" s="176">
        <v>3</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7" customFormat="1" ht="13.5" thickBot="1">
      <c r="A66" s="57">
        <v>61</v>
      </c>
      <c r="B66" s="181"/>
      <c r="C66" s="182" t="s">
        <v>19</v>
      </c>
      <c r="D66" s="179">
        <v>23</v>
      </c>
      <c r="E66" s="183">
        <v>78</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s="57">
        <v>62</v>
      </c>
      <c r="B67" s="359" t="s">
        <v>37</v>
      </c>
      <c r="C67" s="360"/>
      <c r="D67" s="360"/>
      <c r="E67" s="361"/>
    </row>
    <row r="68" spans="1:5" ht="26.25" thickBot="1">
      <c r="A68" s="57">
        <v>63</v>
      </c>
      <c r="B68" s="21"/>
      <c r="C68" s="51" t="s">
        <v>60</v>
      </c>
      <c r="D68" s="86">
        <v>33</v>
      </c>
      <c r="E68" s="72">
        <v>334</v>
      </c>
    </row>
    <row r="69" spans="1:5" ht="13.5" thickBot="1">
      <c r="A69" s="57">
        <v>64</v>
      </c>
      <c r="B69" s="346" t="s">
        <v>46</v>
      </c>
      <c r="C69" s="347"/>
      <c r="D69" s="347"/>
      <c r="E69" s="381"/>
    </row>
    <row r="70" spans="1:5" ht="12.75">
      <c r="A70" s="57">
        <v>65</v>
      </c>
      <c r="B70" s="17"/>
      <c r="C70" s="343" t="s">
        <v>15</v>
      </c>
      <c r="D70" s="344"/>
      <c r="E70" s="345"/>
    </row>
    <row r="71" spans="1:5" ht="12.75">
      <c r="A71" s="57">
        <v>66</v>
      </c>
      <c r="B71" s="13"/>
      <c r="C71" s="40" t="s">
        <v>18</v>
      </c>
      <c r="D71" s="71">
        <v>0</v>
      </c>
      <c r="E71" s="72">
        <v>1</v>
      </c>
    </row>
    <row r="72" spans="1:5" ht="12.75">
      <c r="A72" s="57">
        <v>67</v>
      </c>
      <c r="B72" s="13"/>
      <c r="C72" s="11" t="s">
        <v>17</v>
      </c>
      <c r="D72" s="66">
        <v>0</v>
      </c>
      <c r="E72" s="67">
        <v>0.003</v>
      </c>
    </row>
    <row r="73" spans="1:5" ht="12.75">
      <c r="A73" s="57">
        <v>68</v>
      </c>
      <c r="B73" s="13"/>
      <c r="C73" s="349" t="s">
        <v>152</v>
      </c>
      <c r="D73" s="350"/>
      <c r="E73" s="351"/>
    </row>
    <row r="74" spans="1:5" ht="12.75">
      <c r="A74" s="57">
        <v>69</v>
      </c>
      <c r="B74" s="13"/>
      <c r="C74" s="40" t="s">
        <v>18</v>
      </c>
      <c r="D74" s="71">
        <v>0</v>
      </c>
      <c r="E74" s="72">
        <v>0</v>
      </c>
    </row>
    <row r="75" spans="1:5" ht="12.75">
      <c r="A75" s="57">
        <v>70</v>
      </c>
      <c r="B75" s="13"/>
      <c r="C75" s="11" t="s">
        <v>17</v>
      </c>
      <c r="D75" s="66">
        <v>0</v>
      </c>
      <c r="E75" s="67">
        <v>0</v>
      </c>
    </row>
    <row r="76" spans="1:5" ht="12.75">
      <c r="A76" s="57">
        <v>71</v>
      </c>
      <c r="B76" s="17"/>
      <c r="C76" s="349" t="s">
        <v>23</v>
      </c>
      <c r="D76" s="350"/>
      <c r="E76" s="351"/>
    </row>
    <row r="77" spans="1:5" ht="12.75">
      <c r="A77" s="57">
        <v>72</v>
      </c>
      <c r="B77" s="13"/>
      <c r="C77" s="40" t="s">
        <v>18</v>
      </c>
      <c r="D77" s="71">
        <v>0</v>
      </c>
      <c r="E77" s="72">
        <v>0</v>
      </c>
    </row>
    <row r="78" spans="1:5" ht="12.75">
      <c r="A78" s="57">
        <v>73</v>
      </c>
      <c r="B78" s="13"/>
      <c r="C78" s="11" t="s">
        <v>17</v>
      </c>
      <c r="D78" s="66">
        <v>0</v>
      </c>
      <c r="E78" s="67">
        <v>0</v>
      </c>
    </row>
    <row r="79" spans="1:5" ht="12.75">
      <c r="A79" s="57">
        <v>74</v>
      </c>
      <c r="B79" s="17"/>
      <c r="C79" s="349" t="s">
        <v>16</v>
      </c>
      <c r="D79" s="350"/>
      <c r="E79" s="351"/>
    </row>
    <row r="80" spans="1:5" ht="12.75">
      <c r="A80" s="57">
        <v>75</v>
      </c>
      <c r="B80" s="13"/>
      <c r="C80" s="40" t="s">
        <v>18</v>
      </c>
      <c r="D80" s="71">
        <v>0</v>
      </c>
      <c r="E80" s="72">
        <v>1</v>
      </c>
    </row>
    <row r="81" spans="1:5" ht="13.5" thickBot="1">
      <c r="A81" s="57">
        <v>76</v>
      </c>
      <c r="B81" s="13"/>
      <c r="C81" s="11" t="s">
        <v>17</v>
      </c>
      <c r="D81" s="66">
        <v>0</v>
      </c>
      <c r="E81" s="67">
        <v>0.003</v>
      </c>
    </row>
    <row r="82" spans="1:5" ht="13.5" thickBot="1">
      <c r="A82" s="57">
        <v>77</v>
      </c>
      <c r="B82" s="346" t="s">
        <v>47</v>
      </c>
      <c r="C82" s="347"/>
      <c r="D82" s="347"/>
      <c r="E82" s="381"/>
    </row>
    <row r="83" spans="1:5" ht="12.75">
      <c r="A83" s="57">
        <v>78</v>
      </c>
      <c r="B83" s="13"/>
      <c r="C83" s="343" t="s">
        <v>153</v>
      </c>
      <c r="D83" s="344"/>
      <c r="E83" s="345"/>
    </row>
    <row r="84" spans="1:5" ht="12.75">
      <c r="A84" s="57">
        <v>79</v>
      </c>
      <c r="B84" s="13"/>
      <c r="C84" s="18" t="s">
        <v>24</v>
      </c>
      <c r="D84" s="84">
        <v>33</v>
      </c>
      <c r="E84" s="72">
        <v>332</v>
      </c>
    </row>
    <row r="85" spans="1:5" ht="12.75">
      <c r="A85" s="57">
        <v>80</v>
      </c>
      <c r="B85" s="13"/>
      <c r="C85" s="18" t="s">
        <v>17</v>
      </c>
      <c r="D85" s="92">
        <v>1</v>
      </c>
      <c r="E85" s="68">
        <v>0.994</v>
      </c>
    </row>
    <row r="86" spans="1:5" s="186" customFormat="1" ht="12.75">
      <c r="A86" s="57">
        <v>81</v>
      </c>
      <c r="B86" s="185"/>
      <c r="C86" s="352" t="s">
        <v>51</v>
      </c>
      <c r="D86" s="353"/>
      <c r="E86" s="354"/>
    </row>
    <row r="87" spans="1:5" s="186" customFormat="1" ht="12.75">
      <c r="A87" s="57">
        <v>82</v>
      </c>
      <c r="B87" s="185"/>
      <c r="C87" s="187" t="s">
        <v>18</v>
      </c>
      <c r="D87" s="270">
        <v>0</v>
      </c>
      <c r="E87" s="271">
        <v>0</v>
      </c>
    </row>
    <row r="88" spans="1:5" s="186" customFormat="1" ht="12.75">
      <c r="A88" s="57">
        <v>83</v>
      </c>
      <c r="B88" s="185"/>
      <c r="C88" s="187" t="s">
        <v>17</v>
      </c>
      <c r="D88" s="272">
        <v>0</v>
      </c>
      <c r="E88" s="273">
        <v>0</v>
      </c>
    </row>
    <row r="89" spans="1:5" ht="12.75">
      <c r="A89" s="57">
        <v>84</v>
      </c>
      <c r="B89" s="13"/>
      <c r="C89" s="349" t="s">
        <v>158</v>
      </c>
      <c r="D89" s="350"/>
      <c r="E89" s="351"/>
    </row>
    <row r="90" spans="1:5" ht="12.75">
      <c r="A90" s="57">
        <v>85</v>
      </c>
      <c r="B90" s="13"/>
      <c r="C90" s="40" t="s">
        <v>18</v>
      </c>
      <c r="D90" s="84">
        <v>0</v>
      </c>
      <c r="E90" s="96">
        <v>0</v>
      </c>
    </row>
    <row r="91" spans="1:5" ht="12.75">
      <c r="A91" s="57">
        <v>86</v>
      </c>
      <c r="B91" s="184"/>
      <c r="C91" s="121" t="s">
        <v>17</v>
      </c>
      <c r="D91" s="92">
        <v>0</v>
      </c>
      <c r="E91" s="93">
        <v>0</v>
      </c>
    </row>
    <row r="92" spans="1:5" s="188" customFormat="1" ht="21" customHeight="1">
      <c r="A92" s="57"/>
      <c r="B92" s="375" t="s">
        <v>344</v>
      </c>
      <c r="C92" s="376"/>
      <c r="D92" s="376"/>
      <c r="E92" s="377"/>
    </row>
    <row r="93" spans="1:5" ht="18.75" customHeight="1">
      <c r="A93" s="57"/>
      <c r="B93" s="378"/>
      <c r="C93" s="379"/>
      <c r="D93" s="379"/>
      <c r="E93" s="380"/>
    </row>
  </sheetData>
  <sheetProtection/>
  <mergeCells count="34">
    <mergeCell ref="C86:E86"/>
    <mergeCell ref="C89:E89"/>
    <mergeCell ref="C79:E79"/>
    <mergeCell ref="B82:E82"/>
    <mergeCell ref="C83:E83"/>
    <mergeCell ref="C43:E43"/>
    <mergeCell ref="B36:E36"/>
    <mergeCell ref="B49:E49"/>
    <mergeCell ref="B55:E55"/>
    <mergeCell ref="B60:E60"/>
    <mergeCell ref="C76:E76"/>
    <mergeCell ref="C73:E73"/>
    <mergeCell ref="C37:E37"/>
    <mergeCell ref="C40:E40"/>
    <mergeCell ref="B93:E93"/>
    <mergeCell ref="B1:E1"/>
    <mergeCell ref="B2:E2"/>
    <mergeCell ref="B3:E3"/>
    <mergeCell ref="D4:D5"/>
    <mergeCell ref="E4:E5"/>
    <mergeCell ref="C70:E70"/>
    <mergeCell ref="B67:E67"/>
    <mergeCell ref="B69:E69"/>
    <mergeCell ref="C16:E16"/>
    <mergeCell ref="B6:E6"/>
    <mergeCell ref="C7:E7"/>
    <mergeCell ref="C10:E10"/>
    <mergeCell ref="C13:E13"/>
    <mergeCell ref="B92:E92"/>
    <mergeCell ref="C19:E19"/>
    <mergeCell ref="B22:E22"/>
    <mergeCell ref="B23:E23"/>
    <mergeCell ref="C46:E46"/>
    <mergeCell ref="B34:E34"/>
  </mergeCells>
  <printOptions/>
  <pageMargins left="0.7" right="0.7" top="0.75" bottom="0.75" header="0.3" footer="0.3"/>
  <pageSetup horizontalDpi="600" verticalDpi="600" orientation="portrait" scale="96"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F93"/>
  <sheetViews>
    <sheetView showGridLines="0" view="pageBreakPreview" zoomScaleSheetLayoutView="100" zoomScalePageLayoutView="0" workbookViewId="0" topLeftCell="A1">
      <selection activeCell="B39" sqref="B39"/>
    </sheetView>
  </sheetViews>
  <sheetFormatPr defaultColWidth="9.140625" defaultRowHeight="12.75"/>
  <cols>
    <col min="1" max="1" width="9.140625" style="102" customWidth="1"/>
    <col min="2" max="2" width="11.140625" style="0" customWidth="1"/>
    <col min="3" max="3" width="56.28125" style="0" customWidth="1"/>
    <col min="4" max="4" width="11.140625" style="0" customWidth="1"/>
    <col min="5" max="5" width="12.57421875" style="0" customWidth="1"/>
  </cols>
  <sheetData>
    <row r="1" spans="1:5" ht="21" thickBot="1">
      <c r="A1" s="57"/>
      <c r="B1" s="325" t="s">
        <v>52</v>
      </c>
      <c r="C1" s="326"/>
      <c r="D1" s="326"/>
      <c r="E1" s="327"/>
    </row>
    <row r="2" spans="1:5" ht="15.75">
      <c r="A2" s="57"/>
      <c r="B2" s="338" t="s">
        <v>36</v>
      </c>
      <c r="C2" s="364"/>
      <c r="D2" s="364"/>
      <c r="E2" s="365"/>
    </row>
    <row r="3" spans="1:5" ht="16.5" thickBot="1">
      <c r="A3" s="57"/>
      <c r="B3" s="366" t="s">
        <v>145</v>
      </c>
      <c r="C3" s="367"/>
      <c r="D3" s="367"/>
      <c r="E3" s="368"/>
    </row>
    <row r="4" spans="1:5" s="31" customFormat="1" ht="12.75">
      <c r="A4" s="103"/>
      <c r="B4" s="32"/>
      <c r="C4" s="33"/>
      <c r="D4" s="388" t="s">
        <v>53</v>
      </c>
      <c r="E4" s="331" t="s">
        <v>54</v>
      </c>
    </row>
    <row r="5" spans="1:5" s="31" customFormat="1" ht="13.5" thickBot="1">
      <c r="A5" s="103"/>
      <c r="B5" s="34"/>
      <c r="C5" s="35"/>
      <c r="D5" s="389"/>
      <c r="E5" s="390"/>
    </row>
    <row r="6" spans="1:5" s="31" customFormat="1" ht="13.5" thickBot="1">
      <c r="A6" s="104">
        <v>1</v>
      </c>
      <c r="B6" s="369" t="s">
        <v>45</v>
      </c>
      <c r="C6" s="370"/>
      <c r="D6" s="370"/>
      <c r="E6" s="371"/>
    </row>
    <row r="7" spans="1:5" ht="12.75">
      <c r="A7" s="104">
        <v>2</v>
      </c>
      <c r="B7" s="17"/>
      <c r="C7" s="372" t="s">
        <v>21</v>
      </c>
      <c r="D7" s="373"/>
      <c r="E7" s="374"/>
    </row>
    <row r="8" spans="1:5" ht="12.75">
      <c r="A8" s="104">
        <v>3</v>
      </c>
      <c r="B8" s="13"/>
      <c r="C8" s="40" t="s">
        <v>159</v>
      </c>
      <c r="D8" s="71">
        <v>427</v>
      </c>
      <c r="E8" s="72">
        <v>18567</v>
      </c>
    </row>
    <row r="9" spans="1:5" ht="12.75">
      <c r="A9" s="104">
        <v>4</v>
      </c>
      <c r="B9" s="13"/>
      <c r="C9" s="40" t="s">
        <v>155</v>
      </c>
      <c r="D9" s="114" t="s">
        <v>72</v>
      </c>
      <c r="E9" s="68">
        <v>0.2077</v>
      </c>
    </row>
    <row r="10" spans="1:5" ht="12.75">
      <c r="A10" s="104">
        <v>5</v>
      </c>
      <c r="B10" s="17"/>
      <c r="C10" s="349" t="s">
        <v>22</v>
      </c>
      <c r="D10" s="350"/>
      <c r="E10" s="358"/>
    </row>
    <row r="11" spans="1:5" ht="12.75">
      <c r="A11" s="104">
        <v>6</v>
      </c>
      <c r="B11" s="13"/>
      <c r="C11" s="40" t="s">
        <v>160</v>
      </c>
      <c r="D11" s="74">
        <v>251</v>
      </c>
      <c r="E11" s="75">
        <v>21027</v>
      </c>
    </row>
    <row r="12" spans="1:5" ht="12.75">
      <c r="A12" s="104">
        <v>7</v>
      </c>
      <c r="B12" s="13"/>
      <c r="C12" s="40" t="s">
        <v>155</v>
      </c>
      <c r="D12" s="115" t="s">
        <v>72</v>
      </c>
      <c r="E12" s="67">
        <v>0.2352</v>
      </c>
    </row>
    <row r="13" spans="1:5" ht="12.75">
      <c r="A13" s="104">
        <v>8</v>
      </c>
      <c r="B13" s="13"/>
      <c r="C13" s="349" t="s">
        <v>151</v>
      </c>
      <c r="D13" s="362"/>
      <c r="E13" s="363"/>
    </row>
    <row r="14" spans="1:5" ht="12.75">
      <c r="A14" s="104">
        <v>9</v>
      </c>
      <c r="B14" s="13"/>
      <c r="C14" s="40" t="s">
        <v>161</v>
      </c>
      <c r="D14" s="74">
        <v>1257</v>
      </c>
      <c r="E14" s="75">
        <v>40746</v>
      </c>
    </row>
    <row r="15" spans="1:5" ht="12.75">
      <c r="A15" s="104">
        <v>10</v>
      </c>
      <c r="B15" s="13"/>
      <c r="C15" s="40" t="s">
        <v>156</v>
      </c>
      <c r="D15" s="116" t="s">
        <v>72</v>
      </c>
      <c r="E15" s="67">
        <v>0.4557</v>
      </c>
    </row>
    <row r="16" spans="1:5" ht="12.75">
      <c r="A16" s="104">
        <v>11</v>
      </c>
      <c r="B16" s="13"/>
      <c r="C16" s="349" t="s">
        <v>157</v>
      </c>
      <c r="D16" s="362"/>
      <c r="E16" s="363"/>
    </row>
    <row r="17" spans="1:5" ht="12.75">
      <c r="A17" s="104">
        <v>12</v>
      </c>
      <c r="B17" s="13"/>
      <c r="C17" s="40" t="s">
        <v>162</v>
      </c>
      <c r="D17" s="101" t="s">
        <v>72</v>
      </c>
      <c r="E17" s="75">
        <v>9064</v>
      </c>
    </row>
    <row r="18" spans="1:5" ht="12.75">
      <c r="A18" s="104">
        <v>13</v>
      </c>
      <c r="B18" s="13"/>
      <c r="C18" s="40" t="s">
        <v>156</v>
      </c>
      <c r="D18" s="117" t="s">
        <v>72</v>
      </c>
      <c r="E18" s="297">
        <v>0.1014</v>
      </c>
    </row>
    <row r="19" spans="1:5" ht="12.75">
      <c r="A19" s="104">
        <v>14</v>
      </c>
      <c r="B19" s="13"/>
      <c r="C19" s="349" t="s">
        <v>70</v>
      </c>
      <c r="D19" s="362"/>
      <c r="E19" s="363"/>
    </row>
    <row r="20" spans="1:5" ht="12.75">
      <c r="A20" s="104">
        <v>15</v>
      </c>
      <c r="B20" s="13"/>
      <c r="C20" s="37" t="s">
        <v>163</v>
      </c>
      <c r="D20" s="118" t="s">
        <v>72</v>
      </c>
      <c r="E20" s="75">
        <v>89404</v>
      </c>
    </row>
    <row r="21" spans="1:5" ht="26.25" thickBot="1">
      <c r="A21" s="104">
        <v>16</v>
      </c>
      <c r="B21" s="13"/>
      <c r="C21" s="22" t="s">
        <v>71</v>
      </c>
      <c r="D21" s="74">
        <v>421</v>
      </c>
      <c r="E21" s="75">
        <v>15921</v>
      </c>
    </row>
    <row r="22" spans="1:5" ht="13.5" thickBot="1">
      <c r="A22" s="104">
        <v>17</v>
      </c>
      <c r="B22" s="359" t="s">
        <v>42</v>
      </c>
      <c r="C22" s="360"/>
      <c r="D22" s="360"/>
      <c r="E22" s="361"/>
    </row>
    <row r="23" spans="1:5" ht="13.5" thickBot="1">
      <c r="A23" s="104">
        <v>18</v>
      </c>
      <c r="B23" s="355" t="s">
        <v>40</v>
      </c>
      <c r="C23" s="356"/>
      <c r="D23" s="356"/>
      <c r="E23" s="357"/>
    </row>
    <row r="24" spans="1:5" ht="12.75">
      <c r="A24" s="104">
        <v>19</v>
      </c>
      <c r="B24" s="13"/>
      <c r="C24" s="12" t="s">
        <v>55</v>
      </c>
      <c r="D24" s="79">
        <v>1046.67</v>
      </c>
      <c r="E24" s="82">
        <v>1013.73</v>
      </c>
    </row>
    <row r="25" spans="1:5" ht="12.75">
      <c r="A25" s="104">
        <v>20</v>
      </c>
      <c r="B25" s="13"/>
      <c r="C25" s="40" t="s">
        <v>56</v>
      </c>
      <c r="D25" s="90">
        <v>0</v>
      </c>
      <c r="E25" s="91">
        <v>0</v>
      </c>
    </row>
    <row r="26" spans="1:5" ht="12.75">
      <c r="A26" s="104">
        <v>21</v>
      </c>
      <c r="B26" s="13"/>
      <c r="C26" s="11" t="s">
        <v>59</v>
      </c>
      <c r="D26" s="120" t="s">
        <v>72</v>
      </c>
      <c r="E26" s="119">
        <v>12</v>
      </c>
    </row>
    <row r="27" spans="1:5" ht="13.5" thickBot="1">
      <c r="A27" s="104">
        <v>22</v>
      </c>
      <c r="B27" s="13"/>
      <c r="C27" s="11" t="s">
        <v>0</v>
      </c>
      <c r="D27" s="80">
        <v>2541</v>
      </c>
      <c r="E27" s="81">
        <v>10463.19</v>
      </c>
    </row>
    <row r="28" spans="1:5" ht="13.5" thickBot="1">
      <c r="A28" s="104">
        <v>23</v>
      </c>
      <c r="B28" s="355" t="s">
        <v>44</v>
      </c>
      <c r="C28" s="356"/>
      <c r="D28" s="356"/>
      <c r="E28" s="357"/>
    </row>
    <row r="29" spans="1:5" ht="13.5" thickBot="1">
      <c r="A29" s="104">
        <v>24</v>
      </c>
      <c r="B29" s="20"/>
      <c r="C29" s="36" t="s">
        <v>143</v>
      </c>
      <c r="D29" s="98">
        <v>4830698.76</v>
      </c>
      <c r="E29" s="85">
        <v>198098114.7</v>
      </c>
    </row>
    <row r="30" spans="1:5" ht="13.5" thickBot="1">
      <c r="A30" s="104">
        <v>25</v>
      </c>
      <c r="B30" s="355" t="s">
        <v>43</v>
      </c>
      <c r="C30" s="356"/>
      <c r="D30" s="356"/>
      <c r="E30" s="357"/>
    </row>
    <row r="31" spans="1:5" ht="12.75">
      <c r="A31" s="104">
        <v>26</v>
      </c>
      <c r="B31" s="17"/>
      <c r="C31" s="349" t="s">
        <v>13</v>
      </c>
      <c r="D31" s="350"/>
      <c r="E31" s="358"/>
    </row>
    <row r="32" spans="1:5" ht="12.75">
      <c r="A32" s="104">
        <v>27</v>
      </c>
      <c r="B32" s="13"/>
      <c r="C32" s="40" t="s">
        <v>18</v>
      </c>
      <c r="D32" s="71">
        <v>86</v>
      </c>
      <c r="E32" s="72">
        <v>4905</v>
      </c>
    </row>
    <row r="33" spans="1:5" ht="12.75">
      <c r="A33" s="104">
        <v>28</v>
      </c>
      <c r="B33" s="13"/>
      <c r="C33" s="40" t="s">
        <v>17</v>
      </c>
      <c r="D33" s="65">
        <v>0.2014</v>
      </c>
      <c r="E33" s="68">
        <v>0.2642</v>
      </c>
    </row>
    <row r="34" spans="1:5" ht="12.75">
      <c r="A34" s="104">
        <v>29</v>
      </c>
      <c r="B34" s="17"/>
      <c r="C34" s="349" t="s">
        <v>38</v>
      </c>
      <c r="D34" s="350"/>
      <c r="E34" s="358"/>
    </row>
    <row r="35" spans="1:5" ht="12.75">
      <c r="A35" s="104">
        <v>30</v>
      </c>
      <c r="B35" s="13"/>
      <c r="C35" s="40" t="s">
        <v>18</v>
      </c>
      <c r="D35" s="71">
        <v>39</v>
      </c>
      <c r="E35" s="72">
        <v>1847</v>
      </c>
    </row>
    <row r="36" spans="1:5" ht="12.75">
      <c r="A36" s="104">
        <v>31</v>
      </c>
      <c r="B36" s="13"/>
      <c r="C36" s="11" t="s">
        <v>17</v>
      </c>
      <c r="D36" s="66">
        <v>0.0913</v>
      </c>
      <c r="E36" s="67">
        <v>0.0995</v>
      </c>
    </row>
    <row r="37" spans="1:5" ht="12.75">
      <c r="A37" s="104">
        <v>32</v>
      </c>
      <c r="B37" s="13"/>
      <c r="C37" s="349" t="s">
        <v>20</v>
      </c>
      <c r="D37" s="350"/>
      <c r="E37" s="358"/>
    </row>
    <row r="38" spans="1:5" ht="12.75">
      <c r="A38" s="104">
        <v>33</v>
      </c>
      <c r="B38" s="13"/>
      <c r="C38" s="40" t="s">
        <v>18</v>
      </c>
      <c r="D38" s="71">
        <v>43</v>
      </c>
      <c r="E38" s="72">
        <v>1923</v>
      </c>
    </row>
    <row r="39" spans="1:5" ht="12.75">
      <c r="A39" s="104">
        <v>34</v>
      </c>
      <c r="B39" s="13"/>
      <c r="C39" s="11" t="s">
        <v>17</v>
      </c>
      <c r="D39" s="66">
        <v>0.1007</v>
      </c>
      <c r="E39" s="67">
        <v>0.1036</v>
      </c>
    </row>
    <row r="40" spans="1:5" ht="12.75">
      <c r="A40" s="104">
        <v>35</v>
      </c>
      <c r="B40" s="13"/>
      <c r="C40" s="349" t="s">
        <v>39</v>
      </c>
      <c r="D40" s="350"/>
      <c r="E40" s="358"/>
    </row>
    <row r="41" spans="1:5" ht="12.75">
      <c r="A41" s="104">
        <v>36</v>
      </c>
      <c r="B41" s="13"/>
      <c r="C41" s="40" t="s">
        <v>18</v>
      </c>
      <c r="D41" s="71">
        <v>259</v>
      </c>
      <c r="E41" s="72">
        <v>9892</v>
      </c>
    </row>
    <row r="42" spans="1:5" ht="13.5" thickBot="1">
      <c r="A42" s="104">
        <v>37</v>
      </c>
      <c r="B42" s="16"/>
      <c r="C42" s="42" t="s">
        <v>17</v>
      </c>
      <c r="D42" s="94">
        <v>0.6066</v>
      </c>
      <c r="E42" s="95">
        <v>0.5327</v>
      </c>
    </row>
    <row r="43" spans="1:5" ht="13.5" thickBot="1">
      <c r="A43" s="104">
        <v>38</v>
      </c>
      <c r="B43" s="385" t="s">
        <v>65</v>
      </c>
      <c r="C43" s="386"/>
      <c r="D43" s="386"/>
      <c r="E43" s="387"/>
    </row>
    <row r="44" spans="1:5" ht="12.75">
      <c r="A44" s="104">
        <v>39</v>
      </c>
      <c r="B44" s="8"/>
      <c r="C44" s="6" t="s">
        <v>66</v>
      </c>
      <c r="D44" s="290">
        <v>0</v>
      </c>
      <c r="E44" s="291">
        <v>0.0011</v>
      </c>
    </row>
    <row r="45" spans="1:5" ht="12.75">
      <c r="A45" s="104">
        <v>40</v>
      </c>
      <c r="B45" s="8"/>
      <c r="C45" s="3" t="s">
        <v>67</v>
      </c>
      <c r="D45" s="287">
        <v>0.0047</v>
      </c>
      <c r="E45" s="288">
        <v>0.0107</v>
      </c>
    </row>
    <row r="46" spans="1:5" ht="12.75">
      <c r="A46" s="104">
        <v>41</v>
      </c>
      <c r="B46" s="8"/>
      <c r="C46" s="3" t="s">
        <v>68</v>
      </c>
      <c r="D46" s="287">
        <v>0.0304</v>
      </c>
      <c r="E46" s="292">
        <v>0.0561</v>
      </c>
    </row>
    <row r="47" spans="1:6" ht="13.5" thickBot="1">
      <c r="A47" s="104">
        <v>42</v>
      </c>
      <c r="B47" s="8"/>
      <c r="C47" s="38" t="s">
        <v>69</v>
      </c>
      <c r="D47" s="293">
        <v>0.9649</v>
      </c>
      <c r="E47" s="289">
        <v>0.9321</v>
      </c>
      <c r="F47" s="295"/>
    </row>
    <row r="48" spans="1:5" ht="13.5" thickBot="1">
      <c r="A48" s="104">
        <v>43</v>
      </c>
      <c r="B48" s="385" t="s">
        <v>7</v>
      </c>
      <c r="C48" s="386"/>
      <c r="D48" s="386"/>
      <c r="E48" s="387"/>
    </row>
    <row r="49" spans="1:5" ht="12.75">
      <c r="A49" s="104">
        <v>44</v>
      </c>
      <c r="B49" s="8"/>
      <c r="C49" s="7" t="s">
        <v>8</v>
      </c>
      <c r="D49" s="260">
        <v>196</v>
      </c>
      <c r="E49" s="260">
        <v>12322</v>
      </c>
    </row>
    <row r="50" spans="1:5" ht="12.75">
      <c r="A50" s="104">
        <v>45</v>
      </c>
      <c r="B50" s="8"/>
      <c r="C50" s="4" t="s">
        <v>9</v>
      </c>
      <c r="D50" s="260">
        <v>109</v>
      </c>
      <c r="E50" s="260">
        <v>5168</v>
      </c>
    </row>
    <row r="51" spans="1:5" ht="12.75">
      <c r="A51" s="104">
        <v>46</v>
      </c>
      <c r="B51" s="8"/>
      <c r="C51" s="4" t="s">
        <v>10</v>
      </c>
      <c r="D51" s="260">
        <v>9</v>
      </c>
      <c r="E51" s="260">
        <v>86</v>
      </c>
    </row>
    <row r="52" spans="1:5" ht="12.75">
      <c r="A52" s="104">
        <v>47</v>
      </c>
      <c r="B52" s="8"/>
      <c r="C52" s="4" t="s">
        <v>12</v>
      </c>
      <c r="D52" s="260">
        <v>83</v>
      </c>
      <c r="E52" s="260">
        <v>795</v>
      </c>
    </row>
    <row r="53" spans="1:5" ht="12.75">
      <c r="A53" s="104">
        <v>48</v>
      </c>
      <c r="B53" s="8"/>
      <c r="C53" s="5" t="s">
        <v>11</v>
      </c>
      <c r="D53" s="260">
        <v>30</v>
      </c>
      <c r="E53" s="260">
        <v>196</v>
      </c>
    </row>
    <row r="54" spans="1:5" ht="13.5" thickBot="1">
      <c r="A54" s="104">
        <v>49</v>
      </c>
      <c r="B54" s="8"/>
      <c r="C54" s="5" t="s">
        <v>19</v>
      </c>
      <c r="D54" s="260">
        <v>0</v>
      </c>
      <c r="E54" s="260">
        <v>0</v>
      </c>
    </row>
    <row r="55" spans="1:5" ht="13.5" thickBot="1">
      <c r="A55" s="104">
        <v>50</v>
      </c>
      <c r="B55" s="359" t="s">
        <v>37</v>
      </c>
      <c r="C55" s="360"/>
      <c r="D55" s="360"/>
      <c r="E55" s="361"/>
    </row>
    <row r="56" spans="1:5" ht="26.25" thickBot="1">
      <c r="A56" s="104">
        <v>51</v>
      </c>
      <c r="B56" s="21"/>
      <c r="C56" s="51" t="s">
        <v>60</v>
      </c>
      <c r="D56" s="86">
        <v>376</v>
      </c>
      <c r="E56" s="72">
        <v>17168</v>
      </c>
    </row>
    <row r="57" spans="1:5" ht="13.5" thickBot="1">
      <c r="A57" s="104">
        <v>52</v>
      </c>
      <c r="B57" s="385" t="s">
        <v>46</v>
      </c>
      <c r="C57" s="386"/>
      <c r="D57" s="386"/>
      <c r="E57" s="387"/>
    </row>
    <row r="58" spans="1:5" ht="12.75">
      <c r="A58" s="104">
        <v>53</v>
      </c>
      <c r="B58" s="17"/>
      <c r="C58" s="343" t="s">
        <v>15</v>
      </c>
      <c r="D58" s="344"/>
      <c r="E58" s="345"/>
    </row>
    <row r="59" spans="1:5" ht="12.75">
      <c r="A59" s="104">
        <v>54</v>
      </c>
      <c r="B59" s="13"/>
      <c r="C59" s="40" t="s">
        <v>18</v>
      </c>
      <c r="D59" s="71">
        <v>0</v>
      </c>
      <c r="E59" s="72">
        <v>182</v>
      </c>
    </row>
    <row r="60" spans="1:5" ht="12.75">
      <c r="A60" s="104">
        <v>55</v>
      </c>
      <c r="B60" s="13"/>
      <c r="C60" s="11" t="s">
        <v>17</v>
      </c>
      <c r="D60" s="66">
        <v>0</v>
      </c>
      <c r="E60" s="67">
        <v>0.0106</v>
      </c>
    </row>
    <row r="61" spans="1:5" ht="12.75">
      <c r="A61" s="104">
        <v>56</v>
      </c>
      <c r="B61" s="13"/>
      <c r="C61" s="349" t="s">
        <v>152</v>
      </c>
      <c r="D61" s="350"/>
      <c r="E61" s="351"/>
    </row>
    <row r="62" spans="1:5" ht="12.75">
      <c r="A62" s="104">
        <v>57</v>
      </c>
      <c r="B62" s="13"/>
      <c r="C62" s="40" t="s">
        <v>18</v>
      </c>
      <c r="D62" s="71">
        <v>4</v>
      </c>
      <c r="E62" s="72">
        <v>371</v>
      </c>
    </row>
    <row r="63" spans="1:5" ht="12.75">
      <c r="A63" s="104">
        <v>58</v>
      </c>
      <c r="B63" s="13"/>
      <c r="C63" s="11" t="s">
        <v>17</v>
      </c>
      <c r="D63" s="66">
        <v>0.0106</v>
      </c>
      <c r="E63" s="67">
        <v>0.0216</v>
      </c>
    </row>
    <row r="64" spans="1:5" ht="12.75">
      <c r="A64" s="104">
        <v>59</v>
      </c>
      <c r="B64" s="17"/>
      <c r="C64" s="349" t="s">
        <v>23</v>
      </c>
      <c r="D64" s="350"/>
      <c r="E64" s="351"/>
    </row>
    <row r="65" spans="1:5" ht="12.75">
      <c r="A65" s="104">
        <v>60</v>
      </c>
      <c r="B65" s="13"/>
      <c r="C65" s="40" t="s">
        <v>18</v>
      </c>
      <c r="D65" s="71">
        <v>0</v>
      </c>
      <c r="E65" s="72">
        <v>10</v>
      </c>
    </row>
    <row r="66" spans="1:5" ht="12.75">
      <c r="A66" s="104">
        <v>61</v>
      </c>
      <c r="B66" s="13"/>
      <c r="C66" s="11" t="s">
        <v>17</v>
      </c>
      <c r="D66" s="66">
        <v>0</v>
      </c>
      <c r="E66" s="67">
        <v>0.0006</v>
      </c>
    </row>
    <row r="67" spans="1:5" ht="12.75">
      <c r="A67" s="104">
        <v>62</v>
      </c>
      <c r="B67" s="17"/>
      <c r="C67" s="349" t="s">
        <v>16</v>
      </c>
      <c r="D67" s="350"/>
      <c r="E67" s="351"/>
    </row>
    <row r="68" spans="1:5" ht="12.75">
      <c r="A68" s="104">
        <v>63</v>
      </c>
      <c r="B68" s="13"/>
      <c r="C68" s="40" t="s">
        <v>18</v>
      </c>
      <c r="D68" s="71">
        <v>2</v>
      </c>
      <c r="E68" s="72">
        <v>114</v>
      </c>
    </row>
    <row r="69" spans="1:5" ht="13.5" thickBot="1">
      <c r="A69" s="104">
        <v>64</v>
      </c>
      <c r="B69" s="13"/>
      <c r="C69" s="11" t="s">
        <v>17</v>
      </c>
      <c r="D69" s="66">
        <v>0.0053</v>
      </c>
      <c r="E69" s="67">
        <v>0.0066</v>
      </c>
    </row>
    <row r="70" spans="1:5" ht="13.5" thickBot="1">
      <c r="A70" s="104">
        <v>65</v>
      </c>
      <c r="B70" s="385" t="s">
        <v>47</v>
      </c>
      <c r="C70" s="386"/>
      <c r="D70" s="386"/>
      <c r="E70" s="387"/>
    </row>
    <row r="71" spans="1:5" ht="12.75">
      <c r="A71" s="104">
        <v>66</v>
      </c>
      <c r="B71" s="13"/>
      <c r="C71" s="343" t="s">
        <v>153</v>
      </c>
      <c r="D71" s="344"/>
      <c r="E71" s="345"/>
    </row>
    <row r="72" spans="1:5" ht="12.75">
      <c r="A72" s="104">
        <v>67</v>
      </c>
      <c r="B72" s="13"/>
      <c r="C72" s="18" t="s">
        <v>24</v>
      </c>
      <c r="D72" s="84">
        <v>0</v>
      </c>
      <c r="E72" s="96">
        <v>108</v>
      </c>
    </row>
    <row r="73" spans="1:5" ht="12.75">
      <c r="A73" s="104">
        <v>68</v>
      </c>
      <c r="B73" s="13"/>
      <c r="C73" s="18" t="s">
        <v>17</v>
      </c>
      <c r="D73" s="268">
        <v>0</v>
      </c>
      <c r="E73" s="269">
        <v>0.0063</v>
      </c>
    </row>
    <row r="74" spans="1:5" ht="12.75">
      <c r="A74" s="104">
        <v>69</v>
      </c>
      <c r="B74" s="13"/>
      <c r="C74" s="349" t="s">
        <v>41</v>
      </c>
      <c r="D74" s="350"/>
      <c r="E74" s="351"/>
    </row>
    <row r="75" spans="1:5" ht="12.75">
      <c r="A75" s="104">
        <v>70</v>
      </c>
      <c r="B75" s="13"/>
      <c r="C75" s="18" t="s">
        <v>18</v>
      </c>
      <c r="D75" s="84">
        <v>43</v>
      </c>
      <c r="E75" s="96">
        <v>1218</v>
      </c>
    </row>
    <row r="76" spans="1:5" ht="12.75">
      <c r="A76" s="104">
        <v>71</v>
      </c>
      <c r="B76" s="13"/>
      <c r="C76" s="18" t="s">
        <v>17</v>
      </c>
      <c r="D76" s="92">
        <v>0.1144</v>
      </c>
      <c r="E76" s="93">
        <v>0.0709</v>
      </c>
    </row>
    <row r="77" spans="1:5" ht="12.75">
      <c r="A77" s="104">
        <v>72</v>
      </c>
      <c r="B77" s="13"/>
      <c r="C77" s="349" t="s">
        <v>51</v>
      </c>
      <c r="D77" s="350"/>
      <c r="E77" s="351"/>
    </row>
    <row r="78" spans="1:5" ht="12.75">
      <c r="A78" s="104">
        <v>73</v>
      </c>
      <c r="B78" s="13"/>
      <c r="C78" s="18" t="s">
        <v>18</v>
      </c>
      <c r="D78" s="84">
        <v>3</v>
      </c>
      <c r="E78" s="96">
        <v>477</v>
      </c>
    </row>
    <row r="79" spans="1:5" ht="12.75">
      <c r="A79" s="104">
        <v>74</v>
      </c>
      <c r="B79" s="13"/>
      <c r="C79" s="18" t="s">
        <v>17</v>
      </c>
      <c r="D79" s="92">
        <v>0.008</v>
      </c>
      <c r="E79" s="93">
        <v>0.0278</v>
      </c>
    </row>
    <row r="80" spans="1:5" ht="12.75">
      <c r="A80" s="104">
        <v>75</v>
      </c>
      <c r="B80" s="41"/>
      <c r="C80" s="349" t="s">
        <v>158</v>
      </c>
      <c r="D80" s="350"/>
      <c r="E80" s="351"/>
    </row>
    <row r="81" spans="1:5" ht="12.75">
      <c r="A81" s="104">
        <v>76</v>
      </c>
      <c r="B81" s="41"/>
      <c r="C81" s="40" t="s">
        <v>18</v>
      </c>
      <c r="D81" s="87">
        <v>324</v>
      </c>
      <c r="E81" s="89">
        <v>14688</v>
      </c>
    </row>
    <row r="82" spans="1:5" ht="12.75">
      <c r="A82" s="104">
        <v>77</v>
      </c>
      <c r="B82" s="178"/>
      <c r="C82" s="121" t="s">
        <v>17</v>
      </c>
      <c r="D82" s="76">
        <v>0.8617</v>
      </c>
      <c r="E82" s="88">
        <v>0.8556</v>
      </c>
    </row>
    <row r="83" spans="1:5" ht="30" customHeight="1">
      <c r="A83" s="104"/>
      <c r="B83" s="317" t="s">
        <v>335</v>
      </c>
      <c r="C83" s="306"/>
      <c r="D83" s="306"/>
      <c r="E83" s="318"/>
    </row>
    <row r="84" spans="1:5" ht="30" customHeight="1">
      <c r="A84" s="104"/>
      <c r="B84" s="317" t="s">
        <v>336</v>
      </c>
      <c r="C84" s="306"/>
      <c r="D84" s="306"/>
      <c r="E84" s="318"/>
    </row>
    <row r="85" spans="1:5" ht="30" customHeight="1">
      <c r="A85" s="104"/>
      <c r="B85" s="317" t="s">
        <v>337</v>
      </c>
      <c r="C85" s="306"/>
      <c r="D85" s="306"/>
      <c r="E85" s="318"/>
    </row>
    <row r="86" spans="1:5" ht="30" customHeight="1">
      <c r="A86" s="104"/>
      <c r="B86" s="317" t="s">
        <v>338</v>
      </c>
      <c r="C86" s="306"/>
      <c r="D86" s="306"/>
      <c r="E86" s="318"/>
    </row>
    <row r="87" spans="1:5" s="188" customFormat="1" ht="30" customHeight="1">
      <c r="A87" s="104"/>
      <c r="B87" s="317" t="s">
        <v>339</v>
      </c>
      <c r="C87" s="306"/>
      <c r="D87" s="306"/>
      <c r="E87" s="318"/>
    </row>
    <row r="88" spans="1:5" ht="30" customHeight="1">
      <c r="A88" s="104"/>
      <c r="B88" s="317" t="s">
        <v>343</v>
      </c>
      <c r="C88" s="306"/>
      <c r="D88" s="306"/>
      <c r="E88" s="318"/>
    </row>
    <row r="89" spans="1:5" s="188" customFormat="1" ht="30" customHeight="1">
      <c r="A89" s="104"/>
      <c r="B89" s="317" t="s">
        <v>341</v>
      </c>
      <c r="C89" s="306"/>
      <c r="D89" s="306"/>
      <c r="E89" s="318"/>
    </row>
    <row r="90" spans="1:5" ht="28.5" customHeight="1">
      <c r="A90" s="104"/>
      <c r="B90" s="317" t="s">
        <v>342</v>
      </c>
      <c r="C90" s="306"/>
      <c r="D90" s="306"/>
      <c r="E90" s="318"/>
    </row>
    <row r="91" spans="1:5" ht="28.5" customHeight="1">
      <c r="A91" s="104"/>
      <c r="B91" s="317" t="s">
        <v>340</v>
      </c>
      <c r="C91" s="306"/>
      <c r="D91" s="306"/>
      <c r="E91" s="318"/>
    </row>
    <row r="92" spans="1:5" ht="49.5" customHeight="1">
      <c r="A92" s="104"/>
      <c r="B92" s="378"/>
      <c r="C92" s="379"/>
      <c r="D92" s="379"/>
      <c r="E92" s="380"/>
    </row>
    <row r="93" spans="1:5" ht="12.75" customHeight="1" thickBot="1">
      <c r="A93" s="103"/>
      <c r="B93" s="48"/>
      <c r="C93" s="59"/>
      <c r="D93" s="59"/>
      <c r="E93" s="58"/>
    </row>
  </sheetData>
  <sheetProtection/>
  <mergeCells count="42">
    <mergeCell ref="B1:E1"/>
    <mergeCell ref="B2:E2"/>
    <mergeCell ref="B3:E3"/>
    <mergeCell ref="D4:D5"/>
    <mergeCell ref="E4:E5"/>
    <mergeCell ref="B6:E6"/>
    <mergeCell ref="B57:E57"/>
    <mergeCell ref="C61:E61"/>
    <mergeCell ref="C7:E7"/>
    <mergeCell ref="C10:E10"/>
    <mergeCell ref="C16:E16"/>
    <mergeCell ref="C13:E13"/>
    <mergeCell ref="B22:E22"/>
    <mergeCell ref="B23:E23"/>
    <mergeCell ref="B28:E28"/>
    <mergeCell ref="C67:E67"/>
    <mergeCell ref="B70:E70"/>
    <mergeCell ref="C19:E19"/>
    <mergeCell ref="B30:E30"/>
    <mergeCell ref="C31:E31"/>
    <mergeCell ref="C34:E34"/>
    <mergeCell ref="C37:E37"/>
    <mergeCell ref="B43:E43"/>
    <mergeCell ref="B48:E48"/>
    <mergeCell ref="C80:E80"/>
    <mergeCell ref="B83:E83"/>
    <mergeCell ref="B84:E84"/>
    <mergeCell ref="C40:E40"/>
    <mergeCell ref="B55:E55"/>
    <mergeCell ref="C58:E58"/>
    <mergeCell ref="C74:E74"/>
    <mergeCell ref="C77:E77"/>
    <mergeCell ref="C64:E64"/>
    <mergeCell ref="C71:E71"/>
    <mergeCell ref="B85:E85"/>
    <mergeCell ref="B86:E86"/>
    <mergeCell ref="B92:E92"/>
    <mergeCell ref="B88:E88"/>
    <mergeCell ref="B90:E90"/>
    <mergeCell ref="B91:E91"/>
    <mergeCell ref="B89:E89"/>
    <mergeCell ref="B87:E87"/>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dimension ref="A1:ED95"/>
  <sheetViews>
    <sheetView showGridLines="0" view="pageBreakPreview" zoomScaleSheetLayoutView="100" zoomScalePageLayoutView="0" workbookViewId="0" topLeftCell="A58">
      <selection activeCell="B92" sqref="B92:E92"/>
    </sheetView>
  </sheetViews>
  <sheetFormatPr defaultColWidth="9.140625" defaultRowHeight="12.75"/>
  <cols>
    <col min="2" max="2" width="11.140625" style="0" customWidth="1"/>
    <col min="3" max="3" width="55.8515625" style="0" customWidth="1"/>
    <col min="4" max="4" width="13.8515625" style="0" customWidth="1"/>
    <col min="5" max="5" width="14.57421875" style="0" customWidth="1"/>
  </cols>
  <sheetData>
    <row r="1" spans="2:5" ht="21" thickBot="1">
      <c r="B1" s="325" t="s">
        <v>52</v>
      </c>
      <c r="C1" s="326"/>
      <c r="D1" s="326"/>
      <c r="E1" s="327"/>
    </row>
    <row r="2" spans="2:5" ht="15.75">
      <c r="B2" s="338" t="s">
        <v>36</v>
      </c>
      <c r="C2" s="364"/>
      <c r="D2" s="364"/>
      <c r="E2" s="365"/>
    </row>
    <row r="3" spans="2:5" ht="16.5" thickBot="1">
      <c r="B3" s="366" t="s">
        <v>169</v>
      </c>
      <c r="C3" s="367"/>
      <c r="D3" s="367"/>
      <c r="E3" s="368"/>
    </row>
    <row r="4" spans="2:5" ht="12.75">
      <c r="B4" s="43"/>
      <c r="C4" s="44"/>
      <c r="D4" s="331" t="s">
        <v>53</v>
      </c>
      <c r="E4" s="331" t="s">
        <v>54</v>
      </c>
    </row>
    <row r="5" spans="2:5" ht="13.5" thickBot="1">
      <c r="B5" s="45"/>
      <c r="C5" s="46"/>
      <c r="D5" s="332"/>
      <c r="E5" s="332"/>
    </row>
    <row r="6" spans="1:5" ht="13.5" thickBot="1">
      <c r="A6">
        <v>1</v>
      </c>
      <c r="B6" s="369" t="s">
        <v>45</v>
      </c>
      <c r="C6" s="370"/>
      <c r="D6" s="370"/>
      <c r="E6" s="371"/>
    </row>
    <row r="7" spans="1:5" ht="12.75">
      <c r="A7">
        <v>2</v>
      </c>
      <c r="B7" s="17"/>
      <c r="C7" s="372" t="s">
        <v>21</v>
      </c>
      <c r="D7" s="373"/>
      <c r="E7" s="374"/>
    </row>
    <row r="8" spans="1:5" ht="12.75">
      <c r="A8">
        <v>3</v>
      </c>
      <c r="B8" s="13"/>
      <c r="C8" s="40" t="s">
        <v>159</v>
      </c>
      <c r="D8" s="71">
        <v>80</v>
      </c>
      <c r="E8" s="72">
        <v>6342</v>
      </c>
    </row>
    <row r="9" spans="1:5" ht="12.75">
      <c r="A9">
        <v>4</v>
      </c>
      <c r="B9" s="13"/>
      <c r="C9" s="40" t="s">
        <v>155</v>
      </c>
      <c r="D9" s="132" t="s">
        <v>72</v>
      </c>
      <c r="E9" s="68">
        <v>0.1506</v>
      </c>
    </row>
    <row r="10" spans="1:5" ht="12.75">
      <c r="A10">
        <v>5</v>
      </c>
      <c r="B10" s="17"/>
      <c r="C10" s="349" t="s">
        <v>22</v>
      </c>
      <c r="D10" s="350"/>
      <c r="E10" s="358"/>
    </row>
    <row r="11" spans="1:5" ht="12.75">
      <c r="A11">
        <v>6</v>
      </c>
      <c r="B11" s="13"/>
      <c r="C11" s="40" t="s">
        <v>160</v>
      </c>
      <c r="D11" s="74">
        <v>133</v>
      </c>
      <c r="E11" s="75">
        <v>13832</v>
      </c>
    </row>
    <row r="12" spans="1:5" ht="12.75">
      <c r="A12">
        <v>7</v>
      </c>
      <c r="B12" s="13"/>
      <c r="C12" s="40" t="s">
        <v>155</v>
      </c>
      <c r="D12" s="133" t="s">
        <v>72</v>
      </c>
      <c r="E12" s="67">
        <v>0.3285</v>
      </c>
    </row>
    <row r="13" spans="1:5" ht="12.75">
      <c r="A13">
        <v>8</v>
      </c>
      <c r="B13" s="13"/>
      <c r="C13" s="349" t="s">
        <v>151</v>
      </c>
      <c r="D13" s="362"/>
      <c r="E13" s="363"/>
    </row>
    <row r="14" spans="1:5" ht="12.75">
      <c r="A14">
        <v>9</v>
      </c>
      <c r="B14" s="13"/>
      <c r="C14" s="40" t="s">
        <v>161</v>
      </c>
      <c r="D14" s="74">
        <v>409</v>
      </c>
      <c r="E14" s="75">
        <v>18367</v>
      </c>
    </row>
    <row r="15" spans="1:5" ht="12.75">
      <c r="A15">
        <v>10</v>
      </c>
      <c r="B15" s="13"/>
      <c r="C15" s="40" t="s">
        <v>156</v>
      </c>
      <c r="D15" s="134" t="s">
        <v>72</v>
      </c>
      <c r="E15" s="67">
        <v>0.4362</v>
      </c>
    </row>
    <row r="16" spans="1:5" ht="12.75">
      <c r="A16">
        <v>11</v>
      </c>
      <c r="B16" s="13"/>
      <c r="C16" s="349" t="s">
        <v>157</v>
      </c>
      <c r="D16" s="362"/>
      <c r="E16" s="363"/>
    </row>
    <row r="17" spans="1:5" ht="12.75">
      <c r="A17">
        <v>12</v>
      </c>
      <c r="B17" s="13"/>
      <c r="C17" s="40" t="s">
        <v>162</v>
      </c>
      <c r="D17" s="101" t="s">
        <v>72</v>
      </c>
      <c r="E17" s="75">
        <v>3567</v>
      </c>
    </row>
    <row r="18" spans="1:5" ht="12.75">
      <c r="A18">
        <v>13</v>
      </c>
      <c r="B18" s="13"/>
      <c r="C18" s="40" t="s">
        <v>156</v>
      </c>
      <c r="D18" s="135" t="s">
        <v>72</v>
      </c>
      <c r="E18" s="297">
        <v>0.0847</v>
      </c>
    </row>
    <row r="19" spans="1:5" ht="12.75">
      <c r="A19">
        <v>14</v>
      </c>
      <c r="B19" s="13"/>
      <c r="C19" s="349" t="s">
        <v>70</v>
      </c>
      <c r="D19" s="362"/>
      <c r="E19" s="363"/>
    </row>
    <row r="20" spans="1:5" ht="12.75">
      <c r="A20">
        <v>15</v>
      </c>
      <c r="B20" s="13"/>
      <c r="C20" s="37" t="s">
        <v>163</v>
      </c>
      <c r="D20" s="136" t="s">
        <v>72</v>
      </c>
      <c r="E20" s="75">
        <v>42108</v>
      </c>
    </row>
    <row r="21" spans="1:5" ht="26.25" thickBot="1">
      <c r="A21">
        <v>16</v>
      </c>
      <c r="B21" s="13"/>
      <c r="C21" s="22" t="s">
        <v>71</v>
      </c>
      <c r="D21" s="74">
        <v>9</v>
      </c>
      <c r="E21" s="75">
        <v>131</v>
      </c>
    </row>
    <row r="22" spans="1:5" ht="13.5" thickBot="1">
      <c r="A22">
        <v>17</v>
      </c>
      <c r="B22" s="359" t="s">
        <v>42</v>
      </c>
      <c r="C22" s="360"/>
      <c r="D22" s="360"/>
      <c r="E22" s="361"/>
    </row>
    <row r="23" spans="1:5" ht="13.5" thickBot="1">
      <c r="A23">
        <v>18</v>
      </c>
      <c r="B23" s="355" t="s">
        <v>40</v>
      </c>
      <c r="C23" s="356"/>
      <c r="D23" s="356"/>
      <c r="E23" s="357"/>
    </row>
    <row r="24" spans="1:5" ht="12.75">
      <c r="A24">
        <v>19</v>
      </c>
      <c r="B24" s="13"/>
      <c r="C24" s="12" t="s">
        <v>55</v>
      </c>
      <c r="D24" s="79">
        <v>957.14</v>
      </c>
      <c r="E24" s="82">
        <v>914.87</v>
      </c>
    </row>
    <row r="25" spans="1:5" ht="12.75">
      <c r="A25">
        <v>20</v>
      </c>
      <c r="B25" s="13"/>
      <c r="C25" s="40" t="s">
        <v>56</v>
      </c>
      <c r="D25" s="90">
        <v>808.32</v>
      </c>
      <c r="E25" s="91">
        <v>741.4</v>
      </c>
    </row>
    <row r="26" spans="1:5" ht="12.75">
      <c r="A26">
        <v>21</v>
      </c>
      <c r="B26" s="13"/>
      <c r="C26" s="40" t="s">
        <v>57</v>
      </c>
      <c r="D26" s="99" t="s">
        <v>72</v>
      </c>
      <c r="E26" s="100" t="s">
        <v>72</v>
      </c>
    </row>
    <row r="27" spans="1:5" ht="12.75">
      <c r="A27">
        <v>22</v>
      </c>
      <c r="B27" s="13"/>
      <c r="C27" s="40" t="s">
        <v>58</v>
      </c>
      <c r="D27" s="99" t="s">
        <v>72</v>
      </c>
      <c r="E27" s="100" t="s">
        <v>72</v>
      </c>
    </row>
    <row r="28" spans="1:5" ht="12.75">
      <c r="A28">
        <v>23</v>
      </c>
      <c r="B28" s="13"/>
      <c r="C28" s="40" t="s">
        <v>49</v>
      </c>
      <c r="D28" s="90">
        <v>172190.04</v>
      </c>
      <c r="E28" s="91">
        <v>145468.44</v>
      </c>
    </row>
    <row r="29" spans="1:5" ht="12.75">
      <c r="A29">
        <v>24</v>
      </c>
      <c r="B29" s="13"/>
      <c r="C29" s="40" t="s">
        <v>50</v>
      </c>
      <c r="D29" s="90">
        <v>132866.17</v>
      </c>
      <c r="E29" s="91">
        <v>101291.54</v>
      </c>
    </row>
    <row r="30" spans="1:5" ht="12.75">
      <c r="A30">
        <v>25</v>
      </c>
      <c r="B30" s="13"/>
      <c r="C30" s="11" t="s">
        <v>73</v>
      </c>
      <c r="D30" s="101" t="s">
        <v>72</v>
      </c>
      <c r="E30" s="100" t="s">
        <v>72</v>
      </c>
    </row>
    <row r="31" spans="1:5" ht="12.75">
      <c r="A31">
        <v>26</v>
      </c>
      <c r="B31" s="13"/>
      <c r="C31" s="11" t="s">
        <v>74</v>
      </c>
      <c r="D31" s="101" t="s">
        <v>72</v>
      </c>
      <c r="E31" s="100" t="s">
        <v>72</v>
      </c>
    </row>
    <row r="32" spans="1:5" ht="12.75">
      <c r="A32">
        <v>27</v>
      </c>
      <c r="B32" s="13"/>
      <c r="C32" s="11" t="s">
        <v>171</v>
      </c>
      <c r="D32" s="80">
        <v>38670</v>
      </c>
      <c r="E32" s="81">
        <v>45914.5</v>
      </c>
    </row>
    <row r="33" spans="1:5" ht="13.5" thickBot="1">
      <c r="A33">
        <v>28</v>
      </c>
      <c r="B33" s="13"/>
      <c r="C33" s="11" t="s">
        <v>0</v>
      </c>
      <c r="D33" s="80">
        <v>38670</v>
      </c>
      <c r="E33" s="81">
        <v>45914.5</v>
      </c>
    </row>
    <row r="34" spans="1:5" ht="13.5" thickBot="1">
      <c r="A34">
        <v>29</v>
      </c>
      <c r="B34" s="355" t="s">
        <v>44</v>
      </c>
      <c r="C34" s="356"/>
      <c r="D34" s="356"/>
      <c r="E34" s="357"/>
    </row>
    <row r="35" spans="1:5" ht="13.5" thickBot="1">
      <c r="A35">
        <v>30</v>
      </c>
      <c r="B35" s="20"/>
      <c r="C35" s="47" t="s">
        <v>143</v>
      </c>
      <c r="D35" s="83">
        <v>2909366</v>
      </c>
      <c r="E35" s="85">
        <v>259920636.81</v>
      </c>
    </row>
    <row r="36" spans="1:5" ht="13.5" thickBot="1">
      <c r="A36">
        <v>31</v>
      </c>
      <c r="B36" s="355" t="s">
        <v>43</v>
      </c>
      <c r="C36" s="356"/>
      <c r="D36" s="356"/>
      <c r="E36" s="357"/>
    </row>
    <row r="37" spans="1:5" ht="12.75">
      <c r="A37">
        <v>32</v>
      </c>
      <c r="B37" s="17"/>
      <c r="C37" s="349" t="s">
        <v>13</v>
      </c>
      <c r="D37" s="350"/>
      <c r="E37" s="358"/>
    </row>
    <row r="38" spans="1:5" ht="12.75">
      <c r="A38">
        <v>33</v>
      </c>
      <c r="B38" s="13"/>
      <c r="C38" s="40" t="s">
        <v>18</v>
      </c>
      <c r="D38" s="71">
        <v>78</v>
      </c>
      <c r="E38" s="72">
        <v>6188</v>
      </c>
    </row>
    <row r="39" spans="1:5" ht="12.75">
      <c r="A39">
        <v>34</v>
      </c>
      <c r="B39" s="13"/>
      <c r="C39" s="40" t="s">
        <v>17</v>
      </c>
      <c r="D39" s="65">
        <v>0.975</v>
      </c>
      <c r="E39" s="68">
        <v>0.9757</v>
      </c>
    </row>
    <row r="40" spans="1:5" ht="12.75">
      <c r="A40">
        <v>35</v>
      </c>
      <c r="B40" s="17"/>
      <c r="C40" s="349" t="s">
        <v>38</v>
      </c>
      <c r="D40" s="350"/>
      <c r="E40" s="358"/>
    </row>
    <row r="41" spans="1:5" ht="12.75">
      <c r="A41">
        <v>36</v>
      </c>
      <c r="B41" s="13"/>
      <c r="C41" s="40" t="s">
        <v>18</v>
      </c>
      <c r="D41" s="71">
        <v>2</v>
      </c>
      <c r="E41" s="72">
        <v>154</v>
      </c>
    </row>
    <row r="42" spans="1:6" ht="12.75">
      <c r="A42">
        <v>37</v>
      </c>
      <c r="B42" s="13"/>
      <c r="C42" s="11" t="s">
        <v>17</v>
      </c>
      <c r="D42" s="66">
        <v>0.025</v>
      </c>
      <c r="E42" s="67">
        <v>0.0243</v>
      </c>
      <c r="F42" s="295"/>
    </row>
    <row r="43" spans="1:5" ht="12.75">
      <c r="A43">
        <v>38</v>
      </c>
      <c r="B43" s="13"/>
      <c r="C43" s="349" t="s">
        <v>20</v>
      </c>
      <c r="D43" s="350"/>
      <c r="E43" s="358"/>
    </row>
    <row r="44" spans="1:5" ht="12.75">
      <c r="A44">
        <v>39</v>
      </c>
      <c r="B44" s="13"/>
      <c r="C44" s="40" t="s">
        <v>18</v>
      </c>
      <c r="D44" s="71">
        <v>0</v>
      </c>
      <c r="E44" s="72">
        <v>0</v>
      </c>
    </row>
    <row r="45" spans="1:5" ht="12.75">
      <c r="A45">
        <v>40</v>
      </c>
      <c r="B45" s="13"/>
      <c r="C45" s="11" t="s">
        <v>17</v>
      </c>
      <c r="D45" s="66">
        <v>0</v>
      </c>
      <c r="E45" s="67">
        <v>0</v>
      </c>
    </row>
    <row r="46" spans="1:5" ht="12.75">
      <c r="A46">
        <v>41</v>
      </c>
      <c r="B46" s="13"/>
      <c r="C46" s="349" t="s">
        <v>39</v>
      </c>
      <c r="D46" s="350"/>
      <c r="E46" s="358"/>
    </row>
    <row r="47" spans="1:5" ht="12.75">
      <c r="A47">
        <v>42</v>
      </c>
      <c r="B47" s="13"/>
      <c r="C47" s="40" t="s">
        <v>18</v>
      </c>
      <c r="D47" s="71">
        <v>0</v>
      </c>
      <c r="E47" s="72">
        <v>0</v>
      </c>
    </row>
    <row r="48" spans="1:5" ht="13.5" thickBot="1">
      <c r="A48">
        <v>43</v>
      </c>
      <c r="B48" s="16"/>
      <c r="C48" s="42" t="s">
        <v>17</v>
      </c>
      <c r="D48" s="94">
        <v>0</v>
      </c>
      <c r="E48" s="95">
        <v>0</v>
      </c>
    </row>
    <row r="49" spans="1:134" s="177" customFormat="1" ht="13.5" thickBot="1">
      <c r="A49">
        <v>44</v>
      </c>
      <c r="B49" s="382" t="s">
        <v>48</v>
      </c>
      <c r="C49" s="383"/>
      <c r="D49" s="383"/>
      <c r="E49" s="384"/>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7" customFormat="1" ht="12.75">
      <c r="A50">
        <v>45</v>
      </c>
      <c r="B50" s="160"/>
      <c r="C50" s="161" t="s">
        <v>35</v>
      </c>
      <c r="D50" s="287">
        <v>0</v>
      </c>
      <c r="E50" s="296">
        <v>0</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7" customFormat="1" ht="12.75">
      <c r="A51">
        <v>46</v>
      </c>
      <c r="B51" s="160"/>
      <c r="C51" s="163" t="s">
        <v>61</v>
      </c>
      <c r="D51" s="287">
        <v>0.1875</v>
      </c>
      <c r="E51" s="288">
        <v>0.015</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7" customFormat="1" ht="12.75">
      <c r="A52">
        <v>47</v>
      </c>
      <c r="B52" s="160"/>
      <c r="C52" s="163" t="s">
        <v>62</v>
      </c>
      <c r="D52" s="287">
        <v>0.5125</v>
      </c>
      <c r="E52" s="288">
        <v>0.3516</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7" customFormat="1" ht="12.75">
      <c r="A53">
        <v>48</v>
      </c>
      <c r="B53" s="160"/>
      <c r="C53" s="163" t="s">
        <v>63</v>
      </c>
      <c r="D53" s="287">
        <v>0.15</v>
      </c>
      <c r="E53" s="288">
        <v>0.2938</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7" customFormat="1" ht="13.5" thickBot="1">
      <c r="A54">
        <v>49</v>
      </c>
      <c r="B54" s="160"/>
      <c r="C54" s="165" t="s">
        <v>64</v>
      </c>
      <c r="D54" s="287">
        <v>0.15</v>
      </c>
      <c r="E54" s="289">
        <v>0.3396</v>
      </c>
      <c r="F54" s="294"/>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7" customFormat="1" ht="13.5" thickBot="1">
      <c r="A55">
        <v>50</v>
      </c>
      <c r="B55" s="346" t="s">
        <v>65</v>
      </c>
      <c r="C55" s="347"/>
      <c r="D55" s="347"/>
      <c r="E55" s="381"/>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7" customFormat="1" ht="12.75">
      <c r="A56">
        <v>51</v>
      </c>
      <c r="B56" s="160"/>
      <c r="C56" s="167" t="s">
        <v>66</v>
      </c>
      <c r="D56" s="290">
        <v>0</v>
      </c>
      <c r="E56" s="291">
        <v>0.0087</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7" customFormat="1" ht="12.75">
      <c r="A57">
        <v>52</v>
      </c>
      <c r="B57" s="160"/>
      <c r="C57" s="168" t="s">
        <v>67</v>
      </c>
      <c r="D57" s="287">
        <v>0.0375</v>
      </c>
      <c r="E57" s="288">
        <v>0.0922</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7" customFormat="1" ht="12.75">
      <c r="A58">
        <v>53</v>
      </c>
      <c r="B58" s="160"/>
      <c r="C58" s="168" t="s">
        <v>68</v>
      </c>
      <c r="D58" s="287">
        <v>0.25</v>
      </c>
      <c r="E58" s="292">
        <v>0.325</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7" customFormat="1" ht="13.5" thickBot="1">
      <c r="A59">
        <v>54</v>
      </c>
      <c r="B59" s="160"/>
      <c r="C59" s="169" t="s">
        <v>69</v>
      </c>
      <c r="D59" s="293">
        <v>0.7125</v>
      </c>
      <c r="E59" s="289">
        <v>0.5741</v>
      </c>
      <c r="F59" s="294"/>
      <c r="G59" s="284"/>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7" customFormat="1" ht="13.5" thickBot="1">
      <c r="A60">
        <v>55</v>
      </c>
      <c r="B60" s="346" t="s">
        <v>7</v>
      </c>
      <c r="C60" s="347"/>
      <c r="D60" s="347"/>
      <c r="E60" s="391"/>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7" customFormat="1" ht="12.75">
      <c r="A61">
        <v>56</v>
      </c>
      <c r="B61" s="160"/>
      <c r="C61" s="170" t="s">
        <v>8</v>
      </c>
      <c r="D61" s="179">
        <v>0</v>
      </c>
      <c r="E61" s="286">
        <v>0</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7" customFormat="1" ht="12.75">
      <c r="A62">
        <v>57</v>
      </c>
      <c r="B62" s="160"/>
      <c r="C62" s="172" t="s">
        <v>9</v>
      </c>
      <c r="D62" s="179">
        <v>0</v>
      </c>
      <c r="E62" s="285">
        <v>0</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7" customFormat="1" ht="12.75">
      <c r="A63">
        <v>58</v>
      </c>
      <c r="B63" s="160"/>
      <c r="C63" s="172" t="s">
        <v>10</v>
      </c>
      <c r="D63" s="179">
        <v>0</v>
      </c>
      <c r="E63" s="285">
        <v>0</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7" customFormat="1" ht="12.75">
      <c r="A64">
        <v>59</v>
      </c>
      <c r="B64" s="160"/>
      <c r="C64" s="172" t="s">
        <v>12</v>
      </c>
      <c r="D64" s="179">
        <v>0</v>
      </c>
      <c r="E64" s="285">
        <v>0</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7" customFormat="1" ht="12.75">
      <c r="A65">
        <v>60</v>
      </c>
      <c r="B65" s="160"/>
      <c r="C65" s="174" t="s">
        <v>11</v>
      </c>
      <c r="D65" s="179">
        <v>0</v>
      </c>
      <c r="E65" s="285">
        <v>0</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7" customFormat="1" ht="13.5" thickBot="1">
      <c r="A66">
        <v>61</v>
      </c>
      <c r="B66" s="181"/>
      <c r="C66" s="182" t="s">
        <v>19</v>
      </c>
      <c r="D66" s="179">
        <v>80</v>
      </c>
      <c r="E66" s="183">
        <v>6342</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v>62</v>
      </c>
      <c r="B67" s="359" t="s">
        <v>37</v>
      </c>
      <c r="C67" s="360"/>
      <c r="D67" s="360"/>
      <c r="E67" s="361"/>
    </row>
    <row r="68" spans="1:5" ht="26.25" thickBot="1">
      <c r="A68">
        <v>63</v>
      </c>
      <c r="B68" s="21"/>
      <c r="C68" s="51" t="s">
        <v>60</v>
      </c>
      <c r="D68" s="86">
        <v>76</v>
      </c>
      <c r="E68" s="72">
        <v>6202</v>
      </c>
    </row>
    <row r="69" spans="1:5" ht="13.5" thickBot="1">
      <c r="A69">
        <v>64</v>
      </c>
      <c r="B69" s="346" t="s">
        <v>46</v>
      </c>
      <c r="C69" s="347"/>
      <c r="D69" s="347"/>
      <c r="E69" s="381"/>
    </row>
    <row r="70" spans="1:5" ht="12.75">
      <c r="A70">
        <v>65</v>
      </c>
      <c r="B70" s="17"/>
      <c r="C70" s="343" t="s">
        <v>15</v>
      </c>
      <c r="D70" s="344"/>
      <c r="E70" s="345"/>
    </row>
    <row r="71" spans="1:5" ht="12.75">
      <c r="A71">
        <v>66</v>
      </c>
      <c r="B71" s="13"/>
      <c r="C71" s="40" t="s">
        <v>18</v>
      </c>
      <c r="D71" s="71">
        <v>0</v>
      </c>
      <c r="E71" s="72">
        <v>3</v>
      </c>
    </row>
    <row r="72" spans="1:5" ht="12.75">
      <c r="A72">
        <v>67</v>
      </c>
      <c r="B72" s="13"/>
      <c r="C72" s="11" t="s">
        <v>17</v>
      </c>
      <c r="D72" s="66">
        <v>0</v>
      </c>
      <c r="E72" s="67">
        <v>0.0005</v>
      </c>
    </row>
    <row r="73" spans="1:5" ht="12.75">
      <c r="A73">
        <v>68</v>
      </c>
      <c r="B73" s="13"/>
      <c r="C73" s="349" t="s">
        <v>152</v>
      </c>
      <c r="D73" s="350"/>
      <c r="E73" s="351"/>
    </row>
    <row r="74" spans="1:5" ht="12.75">
      <c r="A74">
        <v>69</v>
      </c>
      <c r="B74" s="13"/>
      <c r="C74" s="40" t="s">
        <v>18</v>
      </c>
      <c r="D74" s="71">
        <v>0</v>
      </c>
      <c r="E74" s="72">
        <v>0</v>
      </c>
    </row>
    <row r="75" spans="1:5" ht="12.75">
      <c r="A75">
        <v>70</v>
      </c>
      <c r="B75" s="13"/>
      <c r="C75" s="11" t="s">
        <v>17</v>
      </c>
      <c r="D75" s="66">
        <v>0</v>
      </c>
      <c r="E75" s="67">
        <v>0</v>
      </c>
    </row>
    <row r="76" spans="1:5" ht="12.75">
      <c r="A76">
        <v>71</v>
      </c>
      <c r="B76" s="17"/>
      <c r="C76" s="349" t="s">
        <v>23</v>
      </c>
      <c r="D76" s="350"/>
      <c r="E76" s="351"/>
    </row>
    <row r="77" spans="1:5" ht="12.75">
      <c r="A77">
        <v>72</v>
      </c>
      <c r="B77" s="13"/>
      <c r="C77" s="40" t="s">
        <v>18</v>
      </c>
      <c r="D77" s="71">
        <v>0</v>
      </c>
      <c r="E77" s="72">
        <v>3</v>
      </c>
    </row>
    <row r="78" spans="1:5" ht="12.75">
      <c r="A78">
        <v>73</v>
      </c>
      <c r="B78" s="13"/>
      <c r="C78" s="11" t="s">
        <v>17</v>
      </c>
      <c r="D78" s="66">
        <v>0</v>
      </c>
      <c r="E78" s="67">
        <v>0.0005</v>
      </c>
    </row>
    <row r="79" spans="1:5" ht="12.75">
      <c r="A79">
        <v>74</v>
      </c>
      <c r="B79" s="17"/>
      <c r="C79" s="349" t="s">
        <v>16</v>
      </c>
      <c r="D79" s="350"/>
      <c r="E79" s="351"/>
    </row>
    <row r="80" spans="1:5" ht="12.75">
      <c r="A80">
        <v>75</v>
      </c>
      <c r="B80" s="13"/>
      <c r="C80" s="40" t="s">
        <v>18</v>
      </c>
      <c r="D80" s="71">
        <v>0</v>
      </c>
      <c r="E80" s="72">
        <v>32</v>
      </c>
    </row>
    <row r="81" spans="1:5" ht="13.5" thickBot="1">
      <c r="A81">
        <v>76</v>
      </c>
      <c r="B81" s="13"/>
      <c r="C81" s="11" t="s">
        <v>17</v>
      </c>
      <c r="D81" s="66">
        <v>0</v>
      </c>
      <c r="E81" s="67">
        <v>0.0052</v>
      </c>
    </row>
    <row r="82" spans="1:5" ht="13.5" thickBot="1">
      <c r="A82">
        <v>77</v>
      </c>
      <c r="B82" s="346" t="s">
        <v>47</v>
      </c>
      <c r="C82" s="347"/>
      <c r="D82" s="347"/>
      <c r="E82" s="381"/>
    </row>
    <row r="83" spans="1:5" ht="12.75">
      <c r="A83">
        <v>78</v>
      </c>
      <c r="B83" s="13"/>
      <c r="C83" s="349" t="s">
        <v>153</v>
      </c>
      <c r="D83" s="350"/>
      <c r="E83" s="351"/>
    </row>
    <row r="84" spans="1:5" ht="12.75">
      <c r="A84">
        <v>79</v>
      </c>
      <c r="B84" s="13"/>
      <c r="C84" s="18" t="s">
        <v>24</v>
      </c>
      <c r="D84" s="84">
        <v>0</v>
      </c>
      <c r="E84" s="72">
        <v>0</v>
      </c>
    </row>
    <row r="85" spans="1:5" ht="12.75">
      <c r="A85">
        <v>80</v>
      </c>
      <c r="B85" s="13"/>
      <c r="C85" s="18" t="s">
        <v>17</v>
      </c>
      <c r="D85" s="92">
        <v>0</v>
      </c>
      <c r="E85" s="68">
        <v>0</v>
      </c>
    </row>
    <row r="86" spans="1:5" ht="12.75">
      <c r="A86">
        <v>81</v>
      </c>
      <c r="B86" s="13"/>
      <c r="C86" s="349" t="s">
        <v>51</v>
      </c>
      <c r="D86" s="350"/>
      <c r="E86" s="351"/>
    </row>
    <row r="87" spans="1:5" ht="12.75">
      <c r="A87">
        <v>82</v>
      </c>
      <c r="B87" s="13"/>
      <c r="C87" s="18" t="s">
        <v>18</v>
      </c>
      <c r="D87" s="137" t="s">
        <v>72</v>
      </c>
      <c r="E87" s="139" t="s">
        <v>72</v>
      </c>
    </row>
    <row r="88" spans="1:5" ht="12.75">
      <c r="A88">
        <v>83</v>
      </c>
      <c r="B88" s="13"/>
      <c r="C88" s="18" t="s">
        <v>17</v>
      </c>
      <c r="D88" s="138" t="s">
        <v>72</v>
      </c>
      <c r="E88" s="140" t="s">
        <v>72</v>
      </c>
    </row>
    <row r="89" spans="1:5" ht="12.75">
      <c r="A89">
        <v>84</v>
      </c>
      <c r="B89" s="13"/>
      <c r="C89" s="349" t="s">
        <v>158</v>
      </c>
      <c r="D89" s="350"/>
      <c r="E89" s="351"/>
    </row>
    <row r="90" spans="1:5" ht="12.75">
      <c r="A90">
        <v>85</v>
      </c>
      <c r="B90" s="13"/>
      <c r="C90" s="40" t="s">
        <v>18</v>
      </c>
      <c r="D90" s="87">
        <v>76</v>
      </c>
      <c r="E90" s="89">
        <v>6164</v>
      </c>
    </row>
    <row r="91" spans="1:5" ht="12.75">
      <c r="A91">
        <v>86</v>
      </c>
      <c r="B91" s="184"/>
      <c r="C91" s="121" t="s">
        <v>17</v>
      </c>
      <c r="D91" s="76">
        <v>1</v>
      </c>
      <c r="E91" s="88">
        <v>0.9938</v>
      </c>
    </row>
    <row r="92" spans="2:5" s="188" customFormat="1" ht="28.5" customHeight="1">
      <c r="B92" s="317" t="s">
        <v>332</v>
      </c>
      <c r="C92" s="306"/>
      <c r="D92" s="306"/>
      <c r="E92" s="318"/>
    </row>
    <row r="93" spans="2:5" ht="26.25" customHeight="1">
      <c r="B93" s="317" t="s">
        <v>333</v>
      </c>
      <c r="C93" s="306"/>
      <c r="D93" s="306"/>
      <c r="E93" s="318"/>
    </row>
    <row r="94" spans="2:5" ht="24" customHeight="1">
      <c r="B94" s="317" t="s">
        <v>310</v>
      </c>
      <c r="C94" s="306"/>
      <c r="D94" s="306"/>
      <c r="E94" s="318"/>
    </row>
    <row r="95" spans="2:5" ht="31.5" customHeight="1">
      <c r="B95" s="317" t="s">
        <v>334</v>
      </c>
      <c r="C95" s="306"/>
      <c r="D95" s="306"/>
      <c r="E95" s="318"/>
    </row>
  </sheetData>
  <sheetProtection/>
  <mergeCells count="36">
    <mergeCell ref="B1:E1"/>
    <mergeCell ref="B2:E2"/>
    <mergeCell ref="B3:E3"/>
    <mergeCell ref="D4:D5"/>
    <mergeCell ref="E4:E5"/>
    <mergeCell ref="B6:E6"/>
    <mergeCell ref="C7:E7"/>
    <mergeCell ref="C10:E10"/>
    <mergeCell ref="C13:E13"/>
    <mergeCell ref="C16:E16"/>
    <mergeCell ref="C19:E19"/>
    <mergeCell ref="B22:E22"/>
    <mergeCell ref="B23:E23"/>
    <mergeCell ref="B34:E34"/>
    <mergeCell ref="B36:E36"/>
    <mergeCell ref="C37:E37"/>
    <mergeCell ref="C40:E40"/>
    <mergeCell ref="C43:E43"/>
    <mergeCell ref="C46:E46"/>
    <mergeCell ref="B67:E67"/>
    <mergeCell ref="B69:E69"/>
    <mergeCell ref="C70:E70"/>
    <mergeCell ref="C73:E73"/>
    <mergeCell ref="C76:E76"/>
    <mergeCell ref="B49:E49"/>
    <mergeCell ref="B55:E55"/>
    <mergeCell ref="B60:E60"/>
    <mergeCell ref="B94:E94"/>
    <mergeCell ref="B95:E95"/>
    <mergeCell ref="C89:E89"/>
    <mergeCell ref="C79:E79"/>
    <mergeCell ref="B82:E82"/>
    <mergeCell ref="C83:E83"/>
    <mergeCell ref="C86:E86"/>
    <mergeCell ref="B93:E93"/>
    <mergeCell ref="B92:E92"/>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66" max="4" man="1"/>
  </rowBreaks>
</worksheet>
</file>

<file path=xl/worksheets/sheet7.xml><?xml version="1.0" encoding="utf-8"?>
<worksheet xmlns="http://schemas.openxmlformats.org/spreadsheetml/2006/main" xmlns:r="http://schemas.openxmlformats.org/officeDocument/2006/relationships">
  <dimension ref="A1:Q85"/>
  <sheetViews>
    <sheetView showGridLines="0" view="pageBreakPreview" zoomScaleSheetLayoutView="100" zoomScalePageLayoutView="0" workbookViewId="0" topLeftCell="A1">
      <selection activeCell="C20" sqref="C20"/>
    </sheetView>
  </sheetViews>
  <sheetFormatPr defaultColWidth="9.140625" defaultRowHeight="12.75"/>
  <cols>
    <col min="2" max="2" width="11.140625" style="0" customWidth="1"/>
    <col min="3" max="3" width="59.8515625" style="0" customWidth="1"/>
    <col min="4" max="5" width="11.00390625" style="0" customWidth="1"/>
  </cols>
  <sheetData>
    <row r="1" spans="2:5" ht="21" thickBot="1">
      <c r="B1" s="325" t="s">
        <v>52</v>
      </c>
      <c r="C1" s="326"/>
      <c r="D1" s="326"/>
      <c r="E1" s="327"/>
    </row>
    <row r="2" spans="2:5" ht="15.75">
      <c r="B2" s="338" t="s">
        <v>36</v>
      </c>
      <c r="C2" s="364"/>
      <c r="D2" s="364"/>
      <c r="E2" s="365"/>
    </row>
    <row r="3" spans="2:5" ht="16.5" thickBot="1">
      <c r="B3" s="366" t="s">
        <v>170</v>
      </c>
      <c r="C3" s="367"/>
      <c r="D3" s="367"/>
      <c r="E3" s="368"/>
    </row>
    <row r="4" spans="2:5" ht="12.75">
      <c r="B4" s="43"/>
      <c r="C4" s="44"/>
      <c r="D4" s="331" t="s">
        <v>53</v>
      </c>
      <c r="E4" s="331" t="s">
        <v>54</v>
      </c>
    </row>
    <row r="5" spans="2:5" ht="13.5" thickBot="1">
      <c r="B5" s="45"/>
      <c r="C5" s="46"/>
      <c r="D5" s="332"/>
      <c r="E5" s="332"/>
    </row>
    <row r="6" spans="1:5" ht="13.5" thickBot="1">
      <c r="A6">
        <v>1</v>
      </c>
      <c r="B6" s="369" t="s">
        <v>45</v>
      </c>
      <c r="C6" s="370"/>
      <c r="D6" s="370"/>
      <c r="E6" s="371"/>
    </row>
    <row r="7" spans="1:5" ht="12.75">
      <c r="A7">
        <v>2</v>
      </c>
      <c r="B7" s="17"/>
      <c r="C7" s="372" t="s">
        <v>21</v>
      </c>
      <c r="D7" s="373"/>
      <c r="E7" s="374"/>
    </row>
    <row r="8" spans="1:5" ht="12.75">
      <c r="A8">
        <v>3</v>
      </c>
      <c r="B8" s="13"/>
      <c r="C8" s="40" t="s">
        <v>159</v>
      </c>
      <c r="D8" s="71">
        <v>169</v>
      </c>
      <c r="E8" s="72">
        <v>1832</v>
      </c>
    </row>
    <row r="9" spans="1:5" ht="12.75">
      <c r="A9">
        <v>4</v>
      </c>
      <c r="B9" s="13"/>
      <c r="C9" s="40" t="s">
        <v>155</v>
      </c>
      <c r="D9" s="141" t="s">
        <v>72</v>
      </c>
      <c r="E9" s="68">
        <v>0.3474</v>
      </c>
    </row>
    <row r="10" spans="1:5" ht="12.75">
      <c r="A10">
        <v>5</v>
      </c>
      <c r="B10" s="17"/>
      <c r="C10" s="349" t="s">
        <v>22</v>
      </c>
      <c r="D10" s="350"/>
      <c r="E10" s="358"/>
    </row>
    <row r="11" spans="1:5" ht="12.75">
      <c r="A11">
        <v>6</v>
      </c>
      <c r="B11" s="13"/>
      <c r="C11" s="40" t="s">
        <v>160</v>
      </c>
      <c r="D11" s="74">
        <v>17</v>
      </c>
      <c r="E11" s="75">
        <v>516</v>
      </c>
    </row>
    <row r="12" spans="1:5" ht="12.75">
      <c r="A12">
        <v>7</v>
      </c>
      <c r="B12" s="13"/>
      <c r="C12" s="40" t="s">
        <v>155</v>
      </c>
      <c r="D12" s="142" t="s">
        <v>72</v>
      </c>
      <c r="E12" s="67">
        <v>0.0979</v>
      </c>
    </row>
    <row r="13" spans="1:5" ht="12.75">
      <c r="A13">
        <v>8</v>
      </c>
      <c r="B13" s="13"/>
      <c r="C13" s="349" t="s">
        <v>151</v>
      </c>
      <c r="D13" s="362"/>
      <c r="E13" s="363"/>
    </row>
    <row r="14" spans="1:5" ht="12.75">
      <c r="A14">
        <v>9</v>
      </c>
      <c r="B14" s="13"/>
      <c r="C14" s="40" t="s">
        <v>161</v>
      </c>
      <c r="D14" s="74">
        <v>57</v>
      </c>
      <c r="E14" s="75">
        <v>2321</v>
      </c>
    </row>
    <row r="15" spans="1:5" ht="12.75">
      <c r="A15">
        <v>10</v>
      </c>
      <c r="B15" s="13"/>
      <c r="C15" s="40" t="s">
        <v>156</v>
      </c>
      <c r="D15" s="143" t="s">
        <v>72</v>
      </c>
      <c r="E15" s="67">
        <v>0.4402</v>
      </c>
    </row>
    <row r="16" spans="1:5" ht="12.75">
      <c r="A16">
        <v>11</v>
      </c>
      <c r="B16" s="13"/>
      <c r="C16" s="349" t="s">
        <v>157</v>
      </c>
      <c r="D16" s="362"/>
      <c r="E16" s="363"/>
    </row>
    <row r="17" spans="1:5" ht="12.75">
      <c r="A17">
        <v>12</v>
      </c>
      <c r="B17" s="13"/>
      <c r="C17" s="40" t="s">
        <v>162</v>
      </c>
      <c r="D17" s="101" t="s">
        <v>72</v>
      </c>
      <c r="E17" s="75">
        <v>604</v>
      </c>
    </row>
    <row r="18" spans="1:5" ht="12.75">
      <c r="A18">
        <v>13</v>
      </c>
      <c r="B18" s="13"/>
      <c r="C18" s="40" t="s">
        <v>156</v>
      </c>
      <c r="D18" s="144" t="s">
        <v>72</v>
      </c>
      <c r="E18" s="297">
        <v>0.1145</v>
      </c>
    </row>
    <row r="19" spans="1:5" ht="12.75">
      <c r="A19">
        <v>14</v>
      </c>
      <c r="B19" s="13"/>
      <c r="C19" s="349" t="s">
        <v>70</v>
      </c>
      <c r="D19" s="362"/>
      <c r="E19" s="363"/>
    </row>
    <row r="20" spans="1:5" ht="12.75">
      <c r="A20">
        <v>15</v>
      </c>
      <c r="B20" s="13"/>
      <c r="C20" s="37" t="s">
        <v>163</v>
      </c>
      <c r="D20" s="145" t="s">
        <v>72</v>
      </c>
      <c r="E20" s="75">
        <v>5273</v>
      </c>
    </row>
    <row r="21" spans="1:5" ht="26.25" thickBot="1">
      <c r="A21">
        <v>16</v>
      </c>
      <c r="B21" s="13"/>
      <c r="C21" s="22" t="s">
        <v>71</v>
      </c>
      <c r="D21" s="74">
        <v>0</v>
      </c>
      <c r="E21" s="75">
        <v>1</v>
      </c>
    </row>
    <row r="22" spans="1:5" ht="13.5" thickBot="1">
      <c r="A22">
        <v>17</v>
      </c>
      <c r="B22" s="359" t="s">
        <v>42</v>
      </c>
      <c r="C22" s="360"/>
      <c r="D22" s="360"/>
      <c r="E22" s="361"/>
    </row>
    <row r="23" spans="1:5" ht="13.5" thickBot="1">
      <c r="A23">
        <v>18</v>
      </c>
      <c r="B23" s="355" t="s">
        <v>40</v>
      </c>
      <c r="C23" s="356"/>
      <c r="D23" s="356"/>
      <c r="E23" s="357"/>
    </row>
    <row r="24" spans="1:5" ht="13.5" thickBot="1">
      <c r="A24">
        <v>19</v>
      </c>
      <c r="B24" s="13"/>
      <c r="C24" s="11" t="s">
        <v>0</v>
      </c>
      <c r="D24" s="80">
        <v>14581.27</v>
      </c>
      <c r="E24" s="81">
        <v>16580.65</v>
      </c>
    </row>
    <row r="25" spans="1:5" ht="13.5" thickBot="1">
      <c r="A25">
        <v>20</v>
      </c>
      <c r="B25" s="355" t="s">
        <v>44</v>
      </c>
      <c r="C25" s="356"/>
      <c r="D25" s="356"/>
      <c r="E25" s="357"/>
    </row>
    <row r="26" spans="1:5" ht="13.5" thickBot="1">
      <c r="A26">
        <v>21</v>
      </c>
      <c r="B26" s="20"/>
      <c r="C26" s="47" t="s">
        <v>143</v>
      </c>
      <c r="D26" s="83">
        <v>3851241.15</v>
      </c>
      <c r="E26" s="85">
        <v>35725634.72</v>
      </c>
    </row>
    <row r="27" spans="1:5" ht="13.5" thickBot="1">
      <c r="A27">
        <v>22</v>
      </c>
      <c r="B27" s="355" t="s">
        <v>43</v>
      </c>
      <c r="C27" s="356"/>
      <c r="D27" s="356"/>
      <c r="E27" s="357"/>
    </row>
    <row r="28" spans="1:5" ht="12.75">
      <c r="A28">
        <v>23</v>
      </c>
      <c r="B28" s="17"/>
      <c r="C28" s="349" t="s">
        <v>13</v>
      </c>
      <c r="D28" s="350"/>
      <c r="E28" s="358"/>
    </row>
    <row r="29" spans="1:5" ht="12.75">
      <c r="A29">
        <v>24</v>
      </c>
      <c r="B29" s="13"/>
      <c r="C29" s="40" t="s">
        <v>18</v>
      </c>
      <c r="D29" s="71">
        <v>169</v>
      </c>
      <c r="E29" s="72">
        <v>1832</v>
      </c>
    </row>
    <row r="30" spans="1:5" ht="12.75">
      <c r="A30">
        <v>25</v>
      </c>
      <c r="B30" s="13"/>
      <c r="C30" s="40" t="s">
        <v>17</v>
      </c>
      <c r="D30" s="65">
        <v>1</v>
      </c>
      <c r="E30" s="68">
        <v>1</v>
      </c>
    </row>
    <row r="31" spans="1:5" ht="12.75">
      <c r="A31">
        <v>26</v>
      </c>
      <c r="B31" s="17"/>
      <c r="C31" s="349" t="s">
        <v>38</v>
      </c>
      <c r="D31" s="350"/>
      <c r="E31" s="358"/>
    </row>
    <row r="32" spans="1:5" ht="12.75">
      <c r="A32">
        <v>27</v>
      </c>
      <c r="B32" s="13"/>
      <c r="C32" s="40" t="s">
        <v>18</v>
      </c>
      <c r="D32" s="71">
        <v>0</v>
      </c>
      <c r="E32" s="72">
        <v>0</v>
      </c>
    </row>
    <row r="33" spans="1:5" ht="12.75">
      <c r="A33">
        <v>28</v>
      </c>
      <c r="B33" s="13"/>
      <c r="C33" s="11" t="s">
        <v>17</v>
      </c>
      <c r="D33" s="65">
        <v>0</v>
      </c>
      <c r="E33" s="68">
        <v>0</v>
      </c>
    </row>
    <row r="34" spans="1:5" ht="12.75">
      <c r="A34">
        <v>29</v>
      </c>
      <c r="B34" s="13"/>
      <c r="C34" s="349" t="s">
        <v>20</v>
      </c>
      <c r="D34" s="350"/>
      <c r="E34" s="358"/>
    </row>
    <row r="35" spans="1:5" ht="12.75">
      <c r="A35">
        <v>30</v>
      </c>
      <c r="B35" s="13"/>
      <c r="C35" s="40" t="s">
        <v>18</v>
      </c>
      <c r="D35" s="71">
        <v>0</v>
      </c>
      <c r="E35" s="72">
        <v>0</v>
      </c>
    </row>
    <row r="36" spans="1:5" ht="12.75">
      <c r="A36">
        <v>31</v>
      </c>
      <c r="B36" s="13"/>
      <c r="C36" s="11" t="s">
        <v>17</v>
      </c>
      <c r="D36" s="65">
        <v>0</v>
      </c>
      <c r="E36" s="68">
        <v>0</v>
      </c>
    </row>
    <row r="37" spans="1:5" ht="12.75">
      <c r="A37">
        <v>32</v>
      </c>
      <c r="B37" s="13"/>
      <c r="C37" s="349" t="s">
        <v>39</v>
      </c>
      <c r="D37" s="350"/>
      <c r="E37" s="358"/>
    </row>
    <row r="38" spans="1:5" ht="12.75">
      <c r="A38">
        <v>33</v>
      </c>
      <c r="B38" s="13"/>
      <c r="C38" s="40" t="s">
        <v>18</v>
      </c>
      <c r="D38" s="71">
        <v>0</v>
      </c>
      <c r="E38" s="72">
        <v>0</v>
      </c>
    </row>
    <row r="39" spans="1:5" ht="13.5" thickBot="1">
      <c r="A39">
        <v>34</v>
      </c>
      <c r="B39" s="16"/>
      <c r="C39" s="42" t="s">
        <v>17</v>
      </c>
      <c r="D39" s="65">
        <v>0</v>
      </c>
      <c r="E39" s="68">
        <v>0</v>
      </c>
    </row>
    <row r="40" spans="1:17" s="177" customFormat="1" ht="13.5" thickBot="1">
      <c r="A40">
        <v>35</v>
      </c>
      <c r="B40" s="346" t="s">
        <v>65</v>
      </c>
      <c r="C40" s="347"/>
      <c r="D40" s="347"/>
      <c r="E40" s="348"/>
      <c r="F40" s="57"/>
      <c r="G40" s="57"/>
      <c r="H40" s="57"/>
      <c r="I40" s="57"/>
      <c r="J40" s="57"/>
      <c r="K40" s="57"/>
      <c r="L40" s="57"/>
      <c r="M40" s="57"/>
      <c r="N40" s="57"/>
      <c r="O40" s="57"/>
      <c r="P40" s="57"/>
      <c r="Q40" s="57"/>
    </row>
    <row r="41" spans="1:17" s="177" customFormat="1" ht="12.75">
      <c r="A41">
        <v>36</v>
      </c>
      <c r="B41" s="160"/>
      <c r="C41" s="167" t="s">
        <v>66</v>
      </c>
      <c r="D41" s="290">
        <v>0</v>
      </c>
      <c r="E41" s="291">
        <v>0.0038</v>
      </c>
      <c r="F41" s="41"/>
      <c r="G41" s="57"/>
      <c r="H41" s="57"/>
      <c r="I41" s="57"/>
      <c r="J41" s="57"/>
      <c r="K41" s="57"/>
      <c r="L41" s="57"/>
      <c r="M41" s="57"/>
      <c r="N41" s="57"/>
      <c r="O41" s="57"/>
      <c r="P41" s="57"/>
      <c r="Q41" s="57"/>
    </row>
    <row r="42" spans="1:17" s="177" customFormat="1" ht="12.75">
      <c r="A42">
        <v>37</v>
      </c>
      <c r="B42" s="160"/>
      <c r="C42" s="168" t="s">
        <v>67</v>
      </c>
      <c r="D42" s="287">
        <v>0.0118</v>
      </c>
      <c r="E42" s="288">
        <v>0.0131</v>
      </c>
      <c r="F42" s="57"/>
      <c r="G42" s="57"/>
      <c r="H42" s="57"/>
      <c r="I42" s="57"/>
      <c r="J42" s="57"/>
      <c r="K42" s="57"/>
      <c r="L42" s="57"/>
      <c r="M42" s="57"/>
      <c r="N42" s="57"/>
      <c r="O42" s="57"/>
      <c r="P42" s="57"/>
      <c r="Q42" s="57"/>
    </row>
    <row r="43" spans="1:17" s="177" customFormat="1" ht="12.75">
      <c r="A43">
        <v>38</v>
      </c>
      <c r="B43" s="160"/>
      <c r="C43" s="168" t="s">
        <v>68</v>
      </c>
      <c r="D43" s="287">
        <v>0.0533</v>
      </c>
      <c r="E43" s="292">
        <v>0.054</v>
      </c>
      <c r="F43" s="41"/>
      <c r="G43" s="57"/>
      <c r="H43" s="57"/>
      <c r="I43" s="57"/>
      <c r="J43" s="57"/>
      <c r="K43" s="57"/>
      <c r="L43" s="57"/>
      <c r="M43" s="57"/>
      <c r="N43" s="57"/>
      <c r="O43" s="57"/>
      <c r="P43" s="57"/>
      <c r="Q43" s="57"/>
    </row>
    <row r="44" spans="1:17" s="177" customFormat="1" ht="13.5" thickBot="1">
      <c r="A44">
        <v>39</v>
      </c>
      <c r="B44" s="160"/>
      <c r="C44" s="169" t="s">
        <v>69</v>
      </c>
      <c r="D44" s="293">
        <v>0.9349</v>
      </c>
      <c r="E44" s="289">
        <v>0.9291</v>
      </c>
      <c r="F44" s="294"/>
      <c r="G44" s="57"/>
      <c r="H44" s="57"/>
      <c r="I44" s="57"/>
      <c r="J44" s="57"/>
      <c r="K44" s="57"/>
      <c r="L44" s="57"/>
      <c r="M44" s="57"/>
      <c r="N44" s="57"/>
      <c r="O44" s="57"/>
      <c r="P44" s="57"/>
      <c r="Q44" s="57"/>
    </row>
    <row r="45" spans="1:17" s="177" customFormat="1" ht="13.5" thickBot="1">
      <c r="A45">
        <v>40</v>
      </c>
      <c r="B45" s="346" t="s">
        <v>7</v>
      </c>
      <c r="C45" s="347"/>
      <c r="D45" s="347"/>
      <c r="E45" s="348"/>
      <c r="F45" s="57"/>
      <c r="G45" s="57"/>
      <c r="H45" s="57"/>
      <c r="I45" s="57"/>
      <c r="J45" s="284"/>
      <c r="K45" s="57"/>
      <c r="L45" s="57"/>
      <c r="M45" s="57"/>
      <c r="N45" s="57"/>
      <c r="O45" s="57"/>
      <c r="P45" s="57"/>
      <c r="Q45" s="57"/>
    </row>
    <row r="46" spans="1:17" s="177" customFormat="1" ht="12.75">
      <c r="A46">
        <v>41</v>
      </c>
      <c r="B46" s="160"/>
      <c r="C46" s="170" t="s">
        <v>8</v>
      </c>
      <c r="D46" s="162">
        <v>11</v>
      </c>
      <c r="E46" s="171">
        <v>102</v>
      </c>
      <c r="F46" s="57"/>
      <c r="G46" s="57"/>
      <c r="H46" s="57"/>
      <c r="I46" s="57"/>
      <c r="J46" s="57"/>
      <c r="K46" s="57"/>
      <c r="L46" s="57"/>
      <c r="M46" s="57"/>
      <c r="N46" s="57"/>
      <c r="O46" s="57"/>
      <c r="P46" s="57"/>
      <c r="Q46" s="57"/>
    </row>
    <row r="47" spans="1:17" s="177" customFormat="1" ht="12.75">
      <c r="A47">
        <v>42</v>
      </c>
      <c r="B47" s="160"/>
      <c r="C47" s="172" t="s">
        <v>9</v>
      </c>
      <c r="D47" s="164">
        <v>10</v>
      </c>
      <c r="E47" s="173">
        <v>49</v>
      </c>
      <c r="F47" s="57"/>
      <c r="G47" s="57"/>
      <c r="H47" s="57"/>
      <c r="I47" s="57"/>
      <c r="J47" s="57"/>
      <c r="K47" s="57"/>
      <c r="L47" s="57"/>
      <c r="M47" s="57"/>
      <c r="N47" s="57"/>
      <c r="O47" s="57"/>
      <c r="P47" s="57"/>
      <c r="Q47" s="57"/>
    </row>
    <row r="48" spans="1:17" s="177" customFormat="1" ht="12.75">
      <c r="A48">
        <v>43</v>
      </c>
      <c r="B48" s="160"/>
      <c r="C48" s="172" t="s">
        <v>10</v>
      </c>
      <c r="D48" s="164">
        <v>5</v>
      </c>
      <c r="E48" s="173">
        <v>27</v>
      </c>
      <c r="F48" s="57"/>
      <c r="G48" s="57"/>
      <c r="H48" s="57"/>
      <c r="I48" s="57"/>
      <c r="J48" s="57"/>
      <c r="K48" s="57"/>
      <c r="L48" s="57"/>
      <c r="M48" s="57"/>
      <c r="N48" s="57"/>
      <c r="O48" s="57"/>
      <c r="P48" s="57"/>
      <c r="Q48" s="57"/>
    </row>
    <row r="49" spans="1:17" s="177" customFormat="1" ht="12.75">
      <c r="A49">
        <v>44</v>
      </c>
      <c r="B49" s="160"/>
      <c r="C49" s="172" t="s">
        <v>12</v>
      </c>
      <c r="D49" s="164">
        <v>33</v>
      </c>
      <c r="E49" s="173">
        <v>586</v>
      </c>
      <c r="F49" s="57"/>
      <c r="G49" s="57"/>
      <c r="H49" s="57"/>
      <c r="I49" s="57"/>
      <c r="J49" s="57"/>
      <c r="K49" s="57"/>
      <c r="L49" s="57"/>
      <c r="M49" s="57"/>
      <c r="N49" s="57"/>
      <c r="O49" s="57"/>
      <c r="P49" s="57"/>
      <c r="Q49" s="57"/>
    </row>
    <row r="50" spans="1:17" s="177" customFormat="1" ht="12.75">
      <c r="A50">
        <v>45</v>
      </c>
      <c r="B50" s="160"/>
      <c r="C50" s="174" t="s">
        <v>11</v>
      </c>
      <c r="D50" s="175">
        <v>36</v>
      </c>
      <c r="E50" s="176">
        <v>331</v>
      </c>
      <c r="F50" s="57"/>
      <c r="G50" s="57"/>
      <c r="H50" s="57"/>
      <c r="I50" s="57"/>
      <c r="J50" s="57"/>
      <c r="K50" s="57"/>
      <c r="L50" s="57"/>
      <c r="M50" s="57"/>
      <c r="N50" s="57"/>
      <c r="O50" s="57"/>
      <c r="P50" s="57"/>
      <c r="Q50" s="57"/>
    </row>
    <row r="51" spans="1:17" s="177" customFormat="1" ht="13.5" thickBot="1">
      <c r="A51">
        <v>46</v>
      </c>
      <c r="B51" s="160"/>
      <c r="C51" s="174" t="s">
        <v>19</v>
      </c>
      <c r="D51" s="166">
        <v>74</v>
      </c>
      <c r="E51" s="176">
        <v>737</v>
      </c>
      <c r="F51" s="57"/>
      <c r="G51" s="57"/>
      <c r="H51" s="57"/>
      <c r="I51" s="57"/>
      <c r="J51" s="57"/>
      <c r="K51" s="57"/>
      <c r="L51" s="57"/>
      <c r="M51" s="57"/>
      <c r="N51" s="57"/>
      <c r="O51" s="57"/>
      <c r="P51" s="57"/>
      <c r="Q51" s="57"/>
    </row>
    <row r="52" spans="1:5" ht="13.5" thickBot="1">
      <c r="A52">
        <v>47</v>
      </c>
      <c r="B52" s="359" t="s">
        <v>37</v>
      </c>
      <c r="C52" s="360"/>
      <c r="D52" s="360"/>
      <c r="E52" s="361"/>
    </row>
    <row r="53" spans="1:5" ht="26.25" thickBot="1">
      <c r="A53">
        <v>48</v>
      </c>
      <c r="B53" s="21"/>
      <c r="C53" s="51" t="s">
        <v>60</v>
      </c>
      <c r="D53" s="86">
        <v>161</v>
      </c>
      <c r="E53" s="72">
        <v>1797</v>
      </c>
    </row>
    <row r="54" spans="1:5" ht="13.5" thickBot="1">
      <c r="A54">
        <v>49</v>
      </c>
      <c r="B54" s="346" t="s">
        <v>46</v>
      </c>
      <c r="C54" s="347"/>
      <c r="D54" s="347"/>
      <c r="E54" s="348"/>
    </row>
    <row r="55" spans="1:5" ht="12.75">
      <c r="A55">
        <v>50</v>
      </c>
      <c r="B55" s="17"/>
      <c r="C55" s="343" t="s">
        <v>15</v>
      </c>
      <c r="D55" s="344"/>
      <c r="E55" s="345"/>
    </row>
    <row r="56" spans="1:5" ht="12.75">
      <c r="A56">
        <v>51</v>
      </c>
      <c r="B56" s="13"/>
      <c r="C56" s="40" t="s">
        <v>18</v>
      </c>
      <c r="D56" s="71">
        <v>0</v>
      </c>
      <c r="E56" s="72">
        <v>12</v>
      </c>
    </row>
    <row r="57" spans="1:5" ht="12.75">
      <c r="A57">
        <v>52</v>
      </c>
      <c r="B57" s="13"/>
      <c r="C57" s="11" t="s">
        <v>17</v>
      </c>
      <c r="D57" s="66">
        <v>0</v>
      </c>
      <c r="E57" s="67">
        <v>0.0067</v>
      </c>
    </row>
    <row r="58" spans="1:5" ht="12.75">
      <c r="A58">
        <v>53</v>
      </c>
      <c r="B58" s="13"/>
      <c r="C58" s="349" t="s">
        <v>152</v>
      </c>
      <c r="D58" s="350"/>
      <c r="E58" s="351"/>
    </row>
    <row r="59" spans="1:5" ht="12.75">
      <c r="A59">
        <v>54</v>
      </c>
      <c r="B59" s="13"/>
      <c r="C59" s="40" t="s">
        <v>18</v>
      </c>
      <c r="D59" s="71">
        <v>0</v>
      </c>
      <c r="E59" s="72">
        <v>0</v>
      </c>
    </row>
    <row r="60" spans="1:5" ht="12.75">
      <c r="A60">
        <v>55</v>
      </c>
      <c r="B60" s="13"/>
      <c r="C60" s="11" t="s">
        <v>17</v>
      </c>
      <c r="D60" s="66">
        <v>0</v>
      </c>
      <c r="E60" s="67">
        <v>0</v>
      </c>
    </row>
    <row r="61" spans="1:5" ht="12.75">
      <c r="A61">
        <v>56</v>
      </c>
      <c r="B61" s="17"/>
      <c r="C61" s="349" t="s">
        <v>23</v>
      </c>
      <c r="D61" s="350"/>
      <c r="E61" s="351"/>
    </row>
    <row r="62" spans="1:5" ht="12.75">
      <c r="A62">
        <v>57</v>
      </c>
      <c r="B62" s="13"/>
      <c r="C62" s="40" t="s">
        <v>18</v>
      </c>
      <c r="D62" s="71">
        <v>0</v>
      </c>
      <c r="E62" s="72">
        <v>0</v>
      </c>
    </row>
    <row r="63" spans="1:5" ht="12.75">
      <c r="A63">
        <v>58</v>
      </c>
      <c r="B63" s="13"/>
      <c r="C63" s="11" t="s">
        <v>17</v>
      </c>
      <c r="D63" s="66">
        <v>0</v>
      </c>
      <c r="E63" s="67">
        <v>0</v>
      </c>
    </row>
    <row r="64" spans="1:5" ht="12.75">
      <c r="A64">
        <v>59</v>
      </c>
      <c r="B64" s="17"/>
      <c r="C64" s="349" t="s">
        <v>16</v>
      </c>
      <c r="D64" s="350"/>
      <c r="E64" s="351"/>
    </row>
    <row r="65" spans="1:5" ht="12.75">
      <c r="A65">
        <v>60</v>
      </c>
      <c r="B65" s="13"/>
      <c r="C65" s="40" t="s">
        <v>18</v>
      </c>
      <c r="D65" s="71">
        <v>1</v>
      </c>
      <c r="E65" s="72">
        <v>3</v>
      </c>
    </row>
    <row r="66" spans="1:5" ht="13.5" thickBot="1">
      <c r="A66">
        <v>61</v>
      </c>
      <c r="B66" s="13"/>
      <c r="C66" s="11" t="s">
        <v>17</v>
      </c>
      <c r="D66" s="66">
        <v>0.0062</v>
      </c>
      <c r="E66" s="67">
        <v>0.0017</v>
      </c>
    </row>
    <row r="67" spans="1:5" ht="13.5" thickBot="1">
      <c r="A67">
        <v>62</v>
      </c>
      <c r="B67" s="346" t="s">
        <v>47</v>
      </c>
      <c r="C67" s="347"/>
      <c r="D67" s="347"/>
      <c r="E67" s="348"/>
    </row>
    <row r="68" spans="1:5" ht="12.75">
      <c r="A68">
        <v>63</v>
      </c>
      <c r="B68" s="13"/>
      <c r="C68" s="343" t="s">
        <v>153</v>
      </c>
      <c r="D68" s="344"/>
      <c r="E68" s="345"/>
    </row>
    <row r="69" spans="1:5" ht="12.75">
      <c r="A69">
        <v>64</v>
      </c>
      <c r="B69" s="13"/>
      <c r="C69" s="18" t="s">
        <v>24</v>
      </c>
      <c r="D69" s="146" t="s">
        <v>72</v>
      </c>
      <c r="E69" s="148" t="s">
        <v>72</v>
      </c>
    </row>
    <row r="70" spans="1:5" ht="12.75">
      <c r="A70">
        <v>65</v>
      </c>
      <c r="B70" s="13"/>
      <c r="C70" s="18" t="s">
        <v>17</v>
      </c>
      <c r="D70" s="147" t="s">
        <v>72</v>
      </c>
      <c r="E70" s="149" t="s">
        <v>72</v>
      </c>
    </row>
    <row r="71" spans="1:5" s="186" customFormat="1" ht="12.75">
      <c r="A71">
        <v>66</v>
      </c>
      <c r="B71" s="185"/>
      <c r="C71" s="352" t="s">
        <v>41</v>
      </c>
      <c r="D71" s="353"/>
      <c r="E71" s="354"/>
    </row>
    <row r="72" spans="1:5" s="186" customFormat="1" ht="12.75">
      <c r="A72">
        <v>67</v>
      </c>
      <c r="B72" s="185"/>
      <c r="C72" s="187" t="s">
        <v>18</v>
      </c>
      <c r="D72" s="262">
        <v>0</v>
      </c>
      <c r="E72" s="263">
        <v>0</v>
      </c>
    </row>
    <row r="73" spans="1:5" s="186" customFormat="1" ht="12.75">
      <c r="A73">
        <v>68</v>
      </c>
      <c r="B73" s="185"/>
      <c r="C73" s="187" t="s">
        <v>17</v>
      </c>
      <c r="D73" s="264">
        <v>0</v>
      </c>
      <c r="E73" s="265">
        <v>0</v>
      </c>
    </row>
    <row r="74" spans="1:5" ht="12.75">
      <c r="A74">
        <v>69</v>
      </c>
      <c r="B74" s="13"/>
      <c r="C74" s="349" t="s">
        <v>51</v>
      </c>
      <c r="D74" s="350"/>
      <c r="E74" s="351"/>
    </row>
    <row r="75" spans="1:5" ht="12.75">
      <c r="A75">
        <v>70</v>
      </c>
      <c r="B75" s="13"/>
      <c r="C75" s="18" t="s">
        <v>18</v>
      </c>
      <c r="D75" s="150" t="s">
        <v>72</v>
      </c>
      <c r="E75" s="152" t="s">
        <v>72</v>
      </c>
    </row>
    <row r="76" spans="1:5" ht="12.75">
      <c r="A76">
        <v>71</v>
      </c>
      <c r="B76" s="13"/>
      <c r="C76" s="18" t="s">
        <v>17</v>
      </c>
      <c r="D76" s="151" t="s">
        <v>72</v>
      </c>
      <c r="E76" s="153" t="s">
        <v>72</v>
      </c>
    </row>
    <row r="77" spans="1:5" ht="12.75">
      <c r="A77">
        <v>72</v>
      </c>
      <c r="B77" s="41"/>
      <c r="C77" s="349" t="s">
        <v>158</v>
      </c>
      <c r="D77" s="350"/>
      <c r="E77" s="351"/>
    </row>
    <row r="78" spans="1:5" ht="12.75">
      <c r="A78">
        <v>73</v>
      </c>
      <c r="B78" s="41"/>
      <c r="C78" s="40" t="s">
        <v>18</v>
      </c>
      <c r="D78" s="87">
        <v>160</v>
      </c>
      <c r="E78" s="89">
        <v>1782</v>
      </c>
    </row>
    <row r="79" spans="1:5" ht="12.75">
      <c r="A79">
        <v>74</v>
      </c>
      <c r="B79" s="178"/>
      <c r="C79" s="121" t="s">
        <v>17</v>
      </c>
      <c r="D79" s="76">
        <v>0.9938</v>
      </c>
      <c r="E79" s="88">
        <v>0.9916</v>
      </c>
    </row>
    <row r="80" spans="2:5" s="188" customFormat="1" ht="28.5" customHeight="1">
      <c r="B80" s="392" t="s">
        <v>326</v>
      </c>
      <c r="C80" s="393"/>
      <c r="D80" s="393"/>
      <c r="E80" s="394"/>
    </row>
    <row r="81" spans="2:5" ht="33" customHeight="1">
      <c r="B81" s="317" t="s">
        <v>327</v>
      </c>
      <c r="C81" s="306"/>
      <c r="D81" s="306"/>
      <c r="E81" s="318"/>
    </row>
    <row r="82" spans="2:5" s="188" customFormat="1" ht="33" customHeight="1">
      <c r="B82" s="317" t="s">
        <v>328</v>
      </c>
      <c r="C82" s="306"/>
      <c r="D82" s="306"/>
      <c r="E82" s="318"/>
    </row>
    <row r="83" spans="2:5" s="188" customFormat="1" ht="33" customHeight="1">
      <c r="B83" s="392" t="s">
        <v>329</v>
      </c>
      <c r="C83" s="393"/>
      <c r="D83" s="393"/>
      <c r="E83" s="394"/>
    </row>
    <row r="84" spans="2:5" s="188" customFormat="1" ht="41.25" customHeight="1">
      <c r="B84" s="392" t="s">
        <v>330</v>
      </c>
      <c r="C84" s="393"/>
      <c r="D84" s="393"/>
      <c r="E84" s="394"/>
    </row>
    <row r="85" spans="2:5" ht="27.75" customHeight="1" thickBot="1">
      <c r="B85" s="395" t="s">
        <v>331</v>
      </c>
      <c r="C85" s="396"/>
      <c r="D85" s="396"/>
      <c r="E85" s="397"/>
    </row>
  </sheetData>
  <sheetProtection/>
  <mergeCells count="38">
    <mergeCell ref="B83:E83"/>
    <mergeCell ref="B84:E84"/>
    <mergeCell ref="B52:E52"/>
    <mergeCell ref="C68:E68"/>
    <mergeCell ref="C74:E74"/>
    <mergeCell ref="B81:E81"/>
    <mergeCell ref="B54:E54"/>
    <mergeCell ref="C55:E55"/>
    <mergeCell ref="C58:E58"/>
    <mergeCell ref="C61:E61"/>
    <mergeCell ref="C71:E71"/>
    <mergeCell ref="B80:E80"/>
    <mergeCell ref="C19:E19"/>
    <mergeCell ref="B85:E85"/>
    <mergeCell ref="C77:E77"/>
    <mergeCell ref="C64:E64"/>
    <mergeCell ref="B67:E67"/>
    <mergeCell ref="B27:E27"/>
    <mergeCell ref="C28:E28"/>
    <mergeCell ref="C31:E31"/>
    <mergeCell ref="C34:E34"/>
    <mergeCell ref="C37:E37"/>
    <mergeCell ref="B1:E1"/>
    <mergeCell ref="B2:E2"/>
    <mergeCell ref="B3:E3"/>
    <mergeCell ref="D4:D5"/>
    <mergeCell ref="E4:E5"/>
    <mergeCell ref="C13:E13"/>
    <mergeCell ref="B82:E82"/>
    <mergeCell ref="B6:E6"/>
    <mergeCell ref="C7:E7"/>
    <mergeCell ref="C10:E10"/>
    <mergeCell ref="B40:E40"/>
    <mergeCell ref="B45:E45"/>
    <mergeCell ref="B22:E22"/>
    <mergeCell ref="B23:E23"/>
    <mergeCell ref="B25:E25"/>
    <mergeCell ref="C16:E1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1" max="4" man="1"/>
  </rowBreaks>
</worksheet>
</file>

<file path=xl/worksheets/sheet8.xml><?xml version="1.0" encoding="utf-8"?>
<worksheet xmlns="http://schemas.openxmlformats.org/spreadsheetml/2006/main" xmlns:r="http://schemas.openxmlformats.org/officeDocument/2006/relationships">
  <dimension ref="A1:I86"/>
  <sheetViews>
    <sheetView showGridLines="0" view="pageBreakPreview" zoomScaleSheetLayoutView="100" zoomScalePageLayoutView="0" workbookViewId="0" topLeftCell="A1">
      <selection activeCell="K27" sqref="K27"/>
    </sheetView>
  </sheetViews>
  <sheetFormatPr defaultColWidth="9.140625" defaultRowHeight="12.75"/>
  <cols>
    <col min="2" max="2" width="11.140625" style="0" customWidth="1"/>
    <col min="3" max="3" width="59.8515625" style="0" customWidth="1"/>
    <col min="4" max="4" width="11.00390625" style="0" customWidth="1"/>
    <col min="5" max="5" width="13.57421875" style="0" customWidth="1"/>
    <col min="7" max="7" width="14.421875" style="0" customWidth="1"/>
  </cols>
  <sheetData>
    <row r="1" spans="2:5" ht="21" thickBot="1">
      <c r="B1" s="325" t="s">
        <v>52</v>
      </c>
      <c r="C1" s="326"/>
      <c r="D1" s="326"/>
      <c r="E1" s="327"/>
    </row>
    <row r="2" spans="2:5" ht="15.75">
      <c r="B2" s="338" t="s">
        <v>36</v>
      </c>
      <c r="C2" s="364"/>
      <c r="D2" s="364"/>
      <c r="E2" s="365"/>
    </row>
    <row r="3" spans="2:5" ht="16.5" thickBot="1">
      <c r="B3" s="366" t="s">
        <v>172</v>
      </c>
      <c r="C3" s="367"/>
      <c r="D3" s="367"/>
      <c r="E3" s="368"/>
    </row>
    <row r="4" spans="2:5" ht="12.75">
      <c r="B4" s="43"/>
      <c r="C4" s="44"/>
      <c r="D4" s="331" t="s">
        <v>53</v>
      </c>
      <c r="E4" s="331" t="s">
        <v>54</v>
      </c>
    </row>
    <row r="5" spans="2:5" ht="13.5" thickBot="1">
      <c r="B5" s="45"/>
      <c r="C5" s="46"/>
      <c r="D5" s="332"/>
      <c r="E5" s="332"/>
    </row>
    <row r="6" spans="1:5" ht="13.5" thickBot="1">
      <c r="A6">
        <v>1</v>
      </c>
      <c r="B6" s="369" t="s">
        <v>45</v>
      </c>
      <c r="C6" s="370"/>
      <c r="D6" s="370"/>
      <c r="E6" s="371"/>
    </row>
    <row r="7" spans="1:5" ht="12.75">
      <c r="A7">
        <v>2</v>
      </c>
      <c r="B7" s="17"/>
      <c r="C7" s="372" t="s">
        <v>173</v>
      </c>
      <c r="D7" s="373"/>
      <c r="E7" s="374"/>
    </row>
    <row r="8" spans="1:5" ht="12.75">
      <c r="A8">
        <v>3</v>
      </c>
      <c r="B8" s="13"/>
      <c r="C8" s="40" t="s">
        <v>159</v>
      </c>
      <c r="D8" s="84">
        <v>2802</v>
      </c>
      <c r="E8" s="96">
        <v>11202</v>
      </c>
    </row>
    <row r="9" spans="1:5" ht="12.75">
      <c r="A9">
        <v>4</v>
      </c>
      <c r="B9" s="13"/>
      <c r="C9" s="40" t="s">
        <v>185</v>
      </c>
      <c r="D9" s="154" t="s">
        <v>72</v>
      </c>
      <c r="E9" s="68">
        <f>E8/E20</f>
        <v>0.9756140045288277</v>
      </c>
    </row>
    <row r="10" spans="1:5" ht="12.75">
      <c r="A10">
        <v>5</v>
      </c>
      <c r="B10" s="13"/>
      <c r="C10" s="349" t="s">
        <v>22</v>
      </c>
      <c r="D10" s="362"/>
      <c r="E10" s="363"/>
    </row>
    <row r="11" spans="1:5" ht="12.75">
      <c r="A11">
        <v>6</v>
      </c>
      <c r="B11" s="13"/>
      <c r="C11" s="40" t="s">
        <v>160</v>
      </c>
      <c r="D11" s="74">
        <v>0</v>
      </c>
      <c r="E11" s="75">
        <v>2</v>
      </c>
    </row>
    <row r="12" spans="1:5" ht="12.75">
      <c r="A12">
        <v>7</v>
      </c>
      <c r="B12" s="13"/>
      <c r="C12" s="40" t="s">
        <v>186</v>
      </c>
      <c r="D12" s="155" t="s">
        <v>72</v>
      </c>
      <c r="E12" s="67">
        <f>E11/E20</f>
        <v>0.00017418568193694478</v>
      </c>
    </row>
    <row r="13" spans="1:5" ht="12.75">
      <c r="A13">
        <v>8</v>
      </c>
      <c r="B13" s="13"/>
      <c r="C13" s="349" t="s">
        <v>151</v>
      </c>
      <c r="D13" s="362"/>
      <c r="E13" s="363"/>
    </row>
    <row r="14" spans="1:5" ht="12.75">
      <c r="A14">
        <v>9</v>
      </c>
      <c r="B14" s="13"/>
      <c r="C14" s="40" t="s">
        <v>161</v>
      </c>
      <c r="D14" s="74">
        <v>0</v>
      </c>
      <c r="E14" s="75">
        <v>0</v>
      </c>
    </row>
    <row r="15" spans="1:5" ht="12.75">
      <c r="A15">
        <v>10</v>
      </c>
      <c r="B15" s="13"/>
      <c r="C15" s="40" t="s">
        <v>186</v>
      </c>
      <c r="D15" s="156" t="s">
        <v>72</v>
      </c>
      <c r="E15" s="67">
        <v>0</v>
      </c>
    </row>
    <row r="16" spans="1:5" ht="12.75">
      <c r="A16">
        <v>11</v>
      </c>
      <c r="B16" s="17"/>
      <c r="C16" s="349" t="s">
        <v>157</v>
      </c>
      <c r="D16" s="362"/>
      <c r="E16" s="363"/>
    </row>
    <row r="17" spans="1:5" ht="12.75">
      <c r="A17">
        <v>12</v>
      </c>
      <c r="B17" s="13"/>
      <c r="C17" s="40" t="s">
        <v>162</v>
      </c>
      <c r="D17" s="101" t="s">
        <v>72</v>
      </c>
      <c r="E17" s="75">
        <v>278</v>
      </c>
    </row>
    <row r="18" spans="1:7" ht="12.75">
      <c r="A18">
        <v>13</v>
      </c>
      <c r="B18" s="13"/>
      <c r="C18" s="40" t="s">
        <v>186</v>
      </c>
      <c r="D18" s="157" t="s">
        <v>72</v>
      </c>
      <c r="E18" s="67">
        <f>E17/E20</f>
        <v>0.024211809789235324</v>
      </c>
      <c r="G18" s="295"/>
    </row>
    <row r="19" spans="1:5" ht="12.75">
      <c r="A19">
        <v>14</v>
      </c>
      <c r="B19" s="13"/>
      <c r="C19" s="349" t="s">
        <v>70</v>
      </c>
      <c r="D19" s="362"/>
      <c r="E19" s="363"/>
    </row>
    <row r="20" spans="1:7" ht="12.75">
      <c r="A20">
        <v>15</v>
      </c>
      <c r="B20" s="13"/>
      <c r="C20" s="37" t="s">
        <v>187</v>
      </c>
      <c r="D20" s="158" t="s">
        <v>72</v>
      </c>
      <c r="E20" s="75">
        <v>11482</v>
      </c>
      <c r="F20" s="295"/>
      <c r="G20" s="295"/>
    </row>
    <row r="21" spans="1:5" ht="26.25" thickBot="1">
      <c r="A21">
        <v>16</v>
      </c>
      <c r="B21" s="13"/>
      <c r="C21" s="22" t="s">
        <v>174</v>
      </c>
      <c r="D21" s="74">
        <v>0</v>
      </c>
      <c r="E21" s="75">
        <v>0</v>
      </c>
    </row>
    <row r="22" spans="1:5" ht="13.5" thickBot="1">
      <c r="A22">
        <v>17</v>
      </c>
      <c r="B22" s="359" t="s">
        <v>42</v>
      </c>
      <c r="C22" s="360"/>
      <c r="D22" s="360"/>
      <c r="E22" s="361"/>
    </row>
    <row r="23" spans="1:5" ht="13.5" thickBot="1">
      <c r="A23">
        <v>18</v>
      </c>
      <c r="B23" s="355" t="s">
        <v>175</v>
      </c>
      <c r="C23" s="356"/>
      <c r="D23" s="356"/>
      <c r="E23" s="357"/>
    </row>
    <row r="24" spans="1:5" ht="12.75">
      <c r="A24">
        <v>19</v>
      </c>
      <c r="B24" s="13"/>
      <c r="C24" s="40" t="s">
        <v>182</v>
      </c>
      <c r="D24" s="90">
        <v>156000</v>
      </c>
      <c r="E24" s="91">
        <v>147275</v>
      </c>
    </row>
    <row r="25" spans="1:5" ht="12.75">
      <c r="A25">
        <v>20</v>
      </c>
      <c r="B25" s="13"/>
      <c r="C25" s="40" t="s">
        <v>183</v>
      </c>
      <c r="D25" s="97">
        <v>703</v>
      </c>
      <c r="E25" s="91">
        <v>701</v>
      </c>
    </row>
    <row r="26" spans="1:5" ht="13.5" thickBot="1">
      <c r="A26">
        <v>21</v>
      </c>
      <c r="B26" s="13"/>
      <c r="C26" s="105" t="s">
        <v>184</v>
      </c>
      <c r="D26" s="109">
        <v>0.3991871370599908</v>
      </c>
      <c r="E26" s="110">
        <v>0.3957600074402725</v>
      </c>
    </row>
    <row r="27" spans="1:5" ht="13.5" thickBot="1">
      <c r="A27">
        <v>22</v>
      </c>
      <c r="B27" s="355" t="s">
        <v>44</v>
      </c>
      <c r="C27" s="356"/>
      <c r="D27" s="356"/>
      <c r="E27" s="357"/>
    </row>
    <row r="28" spans="1:9" ht="13.5" thickBot="1">
      <c r="A28">
        <v>23</v>
      </c>
      <c r="B28" s="20"/>
      <c r="C28" s="47" t="s">
        <v>143</v>
      </c>
      <c r="D28" s="83">
        <v>41945517.5</v>
      </c>
      <c r="E28" s="85">
        <v>167402448.37</v>
      </c>
      <c r="G28" s="299"/>
      <c r="I28" s="259"/>
    </row>
    <row r="29" spans="1:5" ht="13.5" thickBot="1">
      <c r="A29">
        <v>24</v>
      </c>
      <c r="B29" s="355" t="s">
        <v>176</v>
      </c>
      <c r="C29" s="356"/>
      <c r="D29" s="356"/>
      <c r="E29" s="357"/>
    </row>
    <row r="30" spans="1:5" ht="13.5" thickBot="1">
      <c r="A30">
        <v>25</v>
      </c>
      <c r="B30" s="322" t="s">
        <v>65</v>
      </c>
      <c r="C30" s="329"/>
      <c r="D30" s="329"/>
      <c r="E30" s="330"/>
    </row>
    <row r="31" spans="1:5" ht="12.75">
      <c r="A31">
        <v>26</v>
      </c>
      <c r="B31" s="8"/>
      <c r="C31" s="6" t="s">
        <v>66</v>
      </c>
      <c r="D31" s="64">
        <f>0/D8</f>
        <v>0</v>
      </c>
      <c r="E31" s="69">
        <f>2/E8</f>
        <v>0.00017853954650955185</v>
      </c>
    </row>
    <row r="32" spans="1:5" ht="12.75">
      <c r="A32">
        <v>27</v>
      </c>
      <c r="B32" s="8"/>
      <c r="C32" s="3" t="s">
        <v>67</v>
      </c>
      <c r="D32" s="65">
        <f>267/D8</f>
        <v>0.09528907922912205</v>
      </c>
      <c r="E32" s="68">
        <f>900/E8</f>
        <v>0.08034279592929834</v>
      </c>
    </row>
    <row r="33" spans="1:5" ht="12.75">
      <c r="A33">
        <v>28</v>
      </c>
      <c r="B33" s="8"/>
      <c r="C33" s="3" t="s">
        <v>68</v>
      </c>
      <c r="D33" s="65">
        <f>1056/D8</f>
        <v>0.37687366167023556</v>
      </c>
      <c r="E33" s="68">
        <f>3967/E8</f>
        <v>0.3541331905016961</v>
      </c>
    </row>
    <row r="34" spans="1:7" ht="13.5" thickBot="1">
      <c r="A34">
        <v>29</v>
      </c>
      <c r="B34" s="8"/>
      <c r="C34" s="38" t="s">
        <v>69</v>
      </c>
      <c r="D34" s="66">
        <f>1479/D8</f>
        <v>0.5278372591006424</v>
      </c>
      <c r="E34" s="67">
        <v>0.5654</v>
      </c>
      <c r="F34" s="295"/>
      <c r="G34" s="295"/>
    </row>
    <row r="35" spans="1:5" ht="13.5" thickBot="1">
      <c r="A35">
        <v>30</v>
      </c>
      <c r="B35" s="322" t="s">
        <v>1</v>
      </c>
      <c r="C35" s="341"/>
      <c r="D35" s="341"/>
      <c r="E35" s="342"/>
    </row>
    <row r="36" spans="1:5" ht="12.75">
      <c r="A36">
        <v>31</v>
      </c>
      <c r="B36" s="8"/>
      <c r="C36" s="333" t="s">
        <v>25</v>
      </c>
      <c r="D36" s="334"/>
      <c r="E36" s="335"/>
    </row>
    <row r="37" spans="1:5" ht="12.75">
      <c r="A37">
        <v>32</v>
      </c>
      <c r="B37" s="8"/>
      <c r="C37" s="314" t="s">
        <v>28</v>
      </c>
      <c r="D37" s="315"/>
      <c r="E37" s="316"/>
    </row>
    <row r="38" spans="1:5" ht="12.75">
      <c r="A38">
        <v>33</v>
      </c>
      <c r="B38" s="9"/>
      <c r="C38" s="7" t="s">
        <v>2</v>
      </c>
      <c r="D38" s="70">
        <v>7</v>
      </c>
      <c r="E38" s="73">
        <v>26</v>
      </c>
    </row>
    <row r="39" spans="1:7" ht="12.75">
      <c r="A39">
        <v>34</v>
      </c>
      <c r="B39" s="9"/>
      <c r="C39" s="4" t="s">
        <v>3</v>
      </c>
      <c r="D39" s="71">
        <v>92</v>
      </c>
      <c r="E39" s="72">
        <v>311</v>
      </c>
      <c r="G39" s="188"/>
    </row>
    <row r="40" spans="1:7" ht="12.75">
      <c r="A40">
        <v>35</v>
      </c>
      <c r="B40" s="9"/>
      <c r="C40" s="4" t="s">
        <v>4</v>
      </c>
      <c r="D40" s="71">
        <v>363</v>
      </c>
      <c r="E40" s="96">
        <v>1652</v>
      </c>
      <c r="G40" s="188"/>
    </row>
    <row r="41" spans="1:7" ht="12.75">
      <c r="A41">
        <v>36</v>
      </c>
      <c r="B41" s="9"/>
      <c r="C41" s="4" t="s">
        <v>5</v>
      </c>
      <c r="D41" s="71">
        <v>12</v>
      </c>
      <c r="E41" s="72">
        <v>37</v>
      </c>
      <c r="G41" s="188"/>
    </row>
    <row r="42" spans="1:7" ht="12.75">
      <c r="A42">
        <v>37</v>
      </c>
      <c r="B42" s="9"/>
      <c r="C42" s="4" t="s">
        <v>26</v>
      </c>
      <c r="D42" s="71">
        <v>2199</v>
      </c>
      <c r="E42" s="72">
        <v>8637</v>
      </c>
      <c r="G42" s="188"/>
    </row>
    <row r="43" spans="1:7" ht="12.75">
      <c r="A43">
        <v>38</v>
      </c>
      <c r="B43" s="9"/>
      <c r="C43" s="4" t="s">
        <v>27</v>
      </c>
      <c r="D43" s="71">
        <f>54+75</f>
        <v>129</v>
      </c>
      <c r="E43" s="72">
        <f>294+245</f>
        <v>539</v>
      </c>
      <c r="G43" s="188"/>
    </row>
    <row r="44" spans="1:7" ht="12.75">
      <c r="A44">
        <v>39</v>
      </c>
      <c r="B44" s="8"/>
      <c r="C44" s="314" t="s">
        <v>29</v>
      </c>
      <c r="D44" s="315"/>
      <c r="E44" s="316"/>
      <c r="G44" s="188"/>
    </row>
    <row r="45" spans="1:7" ht="12.75">
      <c r="A45">
        <v>40</v>
      </c>
      <c r="B45" s="9"/>
      <c r="C45" s="7" t="s">
        <v>30</v>
      </c>
      <c r="D45" s="70">
        <v>707</v>
      </c>
      <c r="E45" s="73">
        <v>2815</v>
      </c>
      <c r="G45" s="188"/>
    </row>
    <row r="46" spans="1:7" ht="12.75">
      <c r="A46">
        <v>41</v>
      </c>
      <c r="B46" s="9"/>
      <c r="C46" s="4" t="s">
        <v>31</v>
      </c>
      <c r="D46" s="71">
        <v>2010</v>
      </c>
      <c r="E46" s="96">
        <v>8036</v>
      </c>
      <c r="G46" s="188"/>
    </row>
    <row r="47" spans="1:7" ht="12.75">
      <c r="A47">
        <v>42</v>
      </c>
      <c r="B47" s="9"/>
      <c r="C47" s="4" t="s">
        <v>27</v>
      </c>
      <c r="D47" s="71">
        <f>85</f>
        <v>85</v>
      </c>
      <c r="E47" s="72">
        <f>351</f>
        <v>351</v>
      </c>
      <c r="G47" s="188"/>
    </row>
    <row r="48" spans="1:7" ht="12.75">
      <c r="A48">
        <v>43</v>
      </c>
      <c r="B48" s="8"/>
      <c r="C48" s="314" t="s">
        <v>6</v>
      </c>
      <c r="D48" s="315"/>
      <c r="E48" s="316"/>
      <c r="G48" s="188"/>
    </row>
    <row r="49" spans="1:7" ht="12.75">
      <c r="A49">
        <v>44</v>
      </c>
      <c r="B49" s="9"/>
      <c r="C49" s="7" t="s">
        <v>32</v>
      </c>
      <c r="D49" s="70">
        <v>1561</v>
      </c>
      <c r="E49" s="279">
        <v>6112</v>
      </c>
      <c r="G49" s="188"/>
    </row>
    <row r="50" spans="1:7" ht="12.75">
      <c r="A50">
        <v>45</v>
      </c>
      <c r="B50" s="8"/>
      <c r="C50" s="4" t="s">
        <v>33</v>
      </c>
      <c r="D50" s="71">
        <v>1241</v>
      </c>
      <c r="E50" s="72">
        <v>5090</v>
      </c>
      <c r="G50" s="188"/>
    </row>
    <row r="51" spans="1:7" ht="12.75">
      <c r="A51">
        <v>46</v>
      </c>
      <c r="B51" s="8"/>
      <c r="C51" s="4" t="s">
        <v>27</v>
      </c>
      <c r="D51" s="71">
        <v>0</v>
      </c>
      <c r="E51" s="72">
        <v>0</v>
      </c>
      <c r="G51" s="188"/>
    </row>
    <row r="52" spans="1:7" ht="12.75">
      <c r="A52">
        <v>47</v>
      </c>
      <c r="B52" s="8"/>
      <c r="C52" s="319" t="s">
        <v>34</v>
      </c>
      <c r="D52" s="320"/>
      <c r="E52" s="321"/>
      <c r="G52" s="188"/>
    </row>
    <row r="53" spans="1:7" ht="12.75">
      <c r="A53">
        <v>48</v>
      </c>
      <c r="B53" s="8"/>
      <c r="C53" s="314" t="s">
        <v>28</v>
      </c>
      <c r="D53" s="315"/>
      <c r="E53" s="316"/>
      <c r="G53" s="188"/>
    </row>
    <row r="54" spans="1:7" ht="12.75">
      <c r="A54">
        <v>49</v>
      </c>
      <c r="B54" s="8"/>
      <c r="C54" s="7" t="s">
        <v>2</v>
      </c>
      <c r="D54" s="70">
        <v>1</v>
      </c>
      <c r="E54" s="73">
        <v>4</v>
      </c>
      <c r="G54" s="188"/>
    </row>
    <row r="55" spans="1:7" ht="12.75">
      <c r="A55">
        <v>50</v>
      </c>
      <c r="B55" s="8"/>
      <c r="C55" s="4" t="s">
        <v>3</v>
      </c>
      <c r="D55" s="71">
        <v>29</v>
      </c>
      <c r="E55" s="72">
        <v>88</v>
      </c>
      <c r="G55" s="188"/>
    </row>
    <row r="56" spans="1:7" ht="12.75">
      <c r="A56">
        <v>51</v>
      </c>
      <c r="B56" s="8"/>
      <c r="C56" s="4" t="s">
        <v>4</v>
      </c>
      <c r="D56" s="71">
        <v>58</v>
      </c>
      <c r="E56" s="96">
        <v>242</v>
      </c>
      <c r="G56" s="188"/>
    </row>
    <row r="57" spans="1:7" ht="12.75">
      <c r="A57">
        <v>52</v>
      </c>
      <c r="B57" s="8"/>
      <c r="C57" s="4" t="s">
        <v>5</v>
      </c>
      <c r="D57" s="71">
        <v>0</v>
      </c>
      <c r="E57" s="72">
        <v>7</v>
      </c>
      <c r="G57" s="188"/>
    </row>
    <row r="58" spans="1:7" ht="12.75">
      <c r="A58">
        <v>53</v>
      </c>
      <c r="B58" s="8"/>
      <c r="C58" s="4" t="s">
        <v>26</v>
      </c>
      <c r="D58" s="71">
        <v>515</v>
      </c>
      <c r="E58" s="72">
        <v>1982</v>
      </c>
      <c r="G58" s="188"/>
    </row>
    <row r="59" spans="1:7" ht="12.75">
      <c r="A59">
        <v>54</v>
      </c>
      <c r="B59" s="8"/>
      <c r="C59" s="4" t="s">
        <v>27</v>
      </c>
      <c r="D59" s="71">
        <v>28</v>
      </c>
      <c r="E59" s="72">
        <f>79+75</f>
        <v>154</v>
      </c>
      <c r="G59" s="188"/>
    </row>
    <row r="60" spans="1:7" ht="12.75">
      <c r="A60">
        <v>55</v>
      </c>
      <c r="B60" s="8"/>
      <c r="C60" s="314" t="s">
        <v>29</v>
      </c>
      <c r="D60" s="315"/>
      <c r="E60" s="316"/>
      <c r="G60" s="188"/>
    </row>
    <row r="61" spans="1:7" ht="12.75">
      <c r="A61">
        <v>56</v>
      </c>
      <c r="B61" s="8"/>
      <c r="C61" s="7" t="s">
        <v>30</v>
      </c>
      <c r="D61" s="70">
        <v>198</v>
      </c>
      <c r="E61" s="73">
        <v>824</v>
      </c>
      <c r="G61" s="188"/>
    </row>
    <row r="62" spans="1:7" ht="12.75">
      <c r="A62">
        <v>57</v>
      </c>
      <c r="B62" s="8"/>
      <c r="C62" s="4" t="s">
        <v>31</v>
      </c>
      <c r="D62" s="71">
        <v>417</v>
      </c>
      <c r="E62" s="96">
        <v>1574</v>
      </c>
      <c r="G62" s="188"/>
    </row>
    <row r="63" spans="1:7" ht="12.75">
      <c r="A63">
        <v>58</v>
      </c>
      <c r="B63" s="8"/>
      <c r="C63" s="4" t="s">
        <v>27</v>
      </c>
      <c r="D63" s="71">
        <f>16</f>
        <v>16</v>
      </c>
      <c r="E63" s="72">
        <f>79</f>
        <v>79</v>
      </c>
      <c r="G63" s="188"/>
    </row>
    <row r="64" spans="1:7" ht="12.75">
      <c r="A64">
        <v>59</v>
      </c>
      <c r="B64" s="8"/>
      <c r="C64" s="314" t="s">
        <v>6</v>
      </c>
      <c r="D64" s="315"/>
      <c r="E64" s="316"/>
      <c r="G64" s="188"/>
    </row>
    <row r="65" spans="1:7" ht="12.75">
      <c r="A65">
        <v>60</v>
      </c>
      <c r="B65" s="8"/>
      <c r="C65" s="7" t="s">
        <v>32</v>
      </c>
      <c r="D65" s="70">
        <v>209</v>
      </c>
      <c r="E65" s="73">
        <v>751</v>
      </c>
      <c r="G65" s="188"/>
    </row>
    <row r="66" spans="1:7" ht="12.75">
      <c r="A66">
        <v>61</v>
      </c>
      <c r="B66" s="8"/>
      <c r="C66" s="4" t="s">
        <v>33</v>
      </c>
      <c r="D66" s="71">
        <v>422</v>
      </c>
      <c r="E66" s="96">
        <v>1726</v>
      </c>
      <c r="G66" s="188"/>
    </row>
    <row r="67" spans="1:7" ht="13.5" thickBot="1">
      <c r="A67">
        <v>62</v>
      </c>
      <c r="B67" s="8"/>
      <c r="C67" s="4" t="s">
        <v>27</v>
      </c>
      <c r="D67" s="71">
        <v>0</v>
      </c>
      <c r="E67" s="72">
        <v>0</v>
      </c>
      <c r="G67" s="188"/>
    </row>
    <row r="68" spans="1:7" ht="13.5" thickBot="1">
      <c r="A68">
        <v>63</v>
      </c>
      <c r="B68" s="322" t="s">
        <v>233</v>
      </c>
      <c r="C68" s="323"/>
      <c r="D68" s="323"/>
      <c r="E68" s="324"/>
      <c r="G68" s="188"/>
    </row>
    <row r="69" spans="1:7" ht="12.75">
      <c r="A69">
        <v>64</v>
      </c>
      <c r="B69" s="13"/>
      <c r="C69" s="36" t="s">
        <v>180</v>
      </c>
      <c r="D69" s="71">
        <v>302</v>
      </c>
      <c r="E69" s="96">
        <v>1505</v>
      </c>
      <c r="G69" s="188"/>
    </row>
    <row r="70" spans="1:7" ht="12.75">
      <c r="A70">
        <v>65</v>
      </c>
      <c r="B70" s="13"/>
      <c r="C70" s="36" t="s">
        <v>237</v>
      </c>
      <c r="D70" s="74">
        <v>96</v>
      </c>
      <c r="E70" s="280">
        <v>224</v>
      </c>
      <c r="G70" s="188"/>
    </row>
    <row r="71" spans="1:7" ht="12.75">
      <c r="A71">
        <v>66</v>
      </c>
      <c r="B71" s="13"/>
      <c r="C71" s="36" t="s">
        <v>177</v>
      </c>
      <c r="D71" s="107">
        <v>591</v>
      </c>
      <c r="E71" s="281">
        <v>3038</v>
      </c>
      <c r="G71" s="188"/>
    </row>
    <row r="72" spans="1:7" ht="12.75">
      <c r="A72">
        <v>67</v>
      </c>
      <c r="B72" s="13"/>
      <c r="C72" s="36" t="s">
        <v>178</v>
      </c>
      <c r="D72" s="71">
        <v>526</v>
      </c>
      <c r="E72" s="96">
        <v>2693</v>
      </c>
      <c r="G72" s="188"/>
    </row>
    <row r="73" spans="1:7" ht="12.75">
      <c r="A73">
        <v>68</v>
      </c>
      <c r="B73" s="13"/>
      <c r="C73" s="36" t="s">
        <v>179</v>
      </c>
      <c r="D73" s="107">
        <v>209</v>
      </c>
      <c r="E73" s="281">
        <v>1152</v>
      </c>
      <c r="G73" s="188"/>
    </row>
    <row r="74" spans="1:7" ht="12.75">
      <c r="A74">
        <v>69</v>
      </c>
      <c r="B74" s="13"/>
      <c r="C74" s="36" t="s">
        <v>238</v>
      </c>
      <c r="D74" s="107">
        <v>99</v>
      </c>
      <c r="E74" s="281">
        <v>222</v>
      </c>
      <c r="G74" s="188"/>
    </row>
    <row r="75" spans="1:7" ht="12.75">
      <c r="A75">
        <v>70</v>
      </c>
      <c r="B75" s="13"/>
      <c r="C75" s="36" t="s">
        <v>240</v>
      </c>
      <c r="D75" s="107">
        <v>208</v>
      </c>
      <c r="E75" s="281">
        <v>407</v>
      </c>
      <c r="G75" s="188"/>
    </row>
    <row r="76" spans="1:7" ht="12.75">
      <c r="A76">
        <v>71</v>
      </c>
      <c r="B76" s="13"/>
      <c r="C76" s="36" t="s">
        <v>239</v>
      </c>
      <c r="D76" s="107">
        <v>299</v>
      </c>
      <c r="E76" s="108">
        <v>579</v>
      </c>
      <c r="G76" s="188"/>
    </row>
    <row r="77" spans="1:7" ht="12.75">
      <c r="A77">
        <v>72</v>
      </c>
      <c r="B77" s="13"/>
      <c r="C77" s="36" t="s">
        <v>241</v>
      </c>
      <c r="D77" s="107">
        <v>189</v>
      </c>
      <c r="E77" s="108">
        <v>350</v>
      </c>
      <c r="G77" s="188"/>
    </row>
    <row r="78" spans="1:7" ht="12.75">
      <c r="A78">
        <v>73</v>
      </c>
      <c r="B78" s="13"/>
      <c r="C78" s="36" t="s">
        <v>242</v>
      </c>
      <c r="D78" s="107">
        <v>99</v>
      </c>
      <c r="E78" s="108">
        <v>162</v>
      </c>
      <c r="G78" s="188"/>
    </row>
    <row r="79" spans="1:7" ht="12.75">
      <c r="A79">
        <v>74</v>
      </c>
      <c r="B79" s="184"/>
      <c r="C79" s="121" t="s">
        <v>181</v>
      </c>
      <c r="D79" s="71">
        <v>184</v>
      </c>
      <c r="E79" s="72">
        <v>870</v>
      </c>
      <c r="G79" s="188"/>
    </row>
    <row r="80" spans="2:5" s="188" customFormat="1" ht="12.75">
      <c r="B80" s="14"/>
      <c r="C80" s="14"/>
      <c r="D80" s="261"/>
      <c r="E80" s="261"/>
    </row>
    <row r="81" spans="2:5" s="188" customFormat="1" ht="24.75" customHeight="1">
      <c r="B81" s="398"/>
      <c r="C81" s="399"/>
      <c r="D81" s="399"/>
      <c r="E81" s="400"/>
    </row>
    <row r="82" spans="2:5" s="188" customFormat="1" ht="24" customHeight="1">
      <c r="B82" s="399"/>
      <c r="C82" s="399"/>
      <c r="D82" s="399"/>
      <c r="E82" s="399"/>
    </row>
    <row r="83" spans="2:5" s="188" customFormat="1" ht="12.75">
      <c r="B83" s="300"/>
      <c r="C83" s="300"/>
      <c r="D83" s="301"/>
      <c r="E83" s="301"/>
    </row>
    <row r="84" spans="2:7" ht="12.75">
      <c r="B84" s="49"/>
      <c r="C84" s="14"/>
      <c r="D84" s="112"/>
      <c r="E84" s="111"/>
      <c r="G84" s="177"/>
    </row>
    <row r="85" spans="2:5" ht="12.75">
      <c r="B85" s="49"/>
      <c r="C85" s="14"/>
      <c r="D85" s="112"/>
      <c r="E85" s="111"/>
    </row>
    <row r="86" spans="2:5" ht="12.75">
      <c r="B86" s="49"/>
      <c r="C86" s="14"/>
      <c r="D86" s="112"/>
      <c r="E86" s="111"/>
    </row>
  </sheetData>
  <sheetProtection/>
  <mergeCells count="28">
    <mergeCell ref="C7:E7"/>
    <mergeCell ref="C16:E16"/>
    <mergeCell ref="C19:E19"/>
    <mergeCell ref="B22:E22"/>
    <mergeCell ref="B1:E1"/>
    <mergeCell ref="B2:E2"/>
    <mergeCell ref="B3:E3"/>
    <mergeCell ref="D4:D5"/>
    <mergeCell ref="E4:E5"/>
    <mergeCell ref="B6:E6"/>
    <mergeCell ref="B35:E35"/>
    <mergeCell ref="C36:E36"/>
    <mergeCell ref="C37:E37"/>
    <mergeCell ref="C44:E44"/>
    <mergeCell ref="B23:E23"/>
    <mergeCell ref="B27:E27"/>
    <mergeCell ref="B29:E29"/>
    <mergeCell ref="B30:E30"/>
    <mergeCell ref="B81:E81"/>
    <mergeCell ref="B82:E82"/>
    <mergeCell ref="C10:E10"/>
    <mergeCell ref="C64:E64"/>
    <mergeCell ref="B68:E68"/>
    <mergeCell ref="C48:E48"/>
    <mergeCell ref="C52:E52"/>
    <mergeCell ref="C53:E53"/>
    <mergeCell ref="C60:E60"/>
    <mergeCell ref="C13:E13"/>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35" max="4" man="1"/>
  </rowBreaks>
</worksheet>
</file>

<file path=xl/worksheets/sheet9.xml><?xml version="1.0" encoding="utf-8"?>
<worksheet xmlns="http://schemas.openxmlformats.org/spreadsheetml/2006/main" xmlns:r="http://schemas.openxmlformats.org/officeDocument/2006/relationships">
  <sheetPr>
    <pageSetUpPr fitToPage="1"/>
  </sheetPr>
  <dimension ref="A1:F226"/>
  <sheetViews>
    <sheetView zoomScale="80" zoomScaleNormal="80" zoomScalePageLayoutView="0" workbookViewId="0" topLeftCell="A85">
      <selection activeCell="F105" sqref="F105"/>
    </sheetView>
  </sheetViews>
  <sheetFormatPr defaultColWidth="9.140625" defaultRowHeight="12.75"/>
  <cols>
    <col min="1" max="1" width="3.57421875" style="106" customWidth="1"/>
    <col min="2" max="2" width="13.28125" style="106" customWidth="1"/>
    <col min="3" max="3" width="55.28125" style="106" customWidth="1"/>
    <col min="4" max="4" width="80.140625" style="106" customWidth="1"/>
    <col min="5" max="5" width="9.140625" style="106" customWidth="1"/>
    <col min="6" max="6" width="52.00390625" style="106" bestFit="1" customWidth="1"/>
    <col min="7" max="16384" width="9.140625" style="106" customWidth="1"/>
  </cols>
  <sheetData>
    <row r="1" spans="2:4" ht="21" thickBot="1">
      <c r="B1" s="467" t="s">
        <v>290</v>
      </c>
      <c r="C1" s="468"/>
      <c r="D1" s="469"/>
    </row>
    <row r="2" spans="2:4" ht="15.75">
      <c r="B2" s="470" t="s">
        <v>291</v>
      </c>
      <c r="C2" s="471"/>
      <c r="D2" s="472"/>
    </row>
    <row r="3" spans="2:4" ht="13.5" thickBot="1">
      <c r="B3" s="438" t="s">
        <v>292</v>
      </c>
      <c r="C3" s="439"/>
      <c r="D3" s="440"/>
    </row>
    <row r="4" spans="2:4" ht="13.5" thickBot="1">
      <c r="B4" s="413" t="s">
        <v>146</v>
      </c>
      <c r="C4" s="414"/>
      <c r="D4" s="415"/>
    </row>
    <row r="5" spans="2:4" ht="38.25">
      <c r="B5" s="189"/>
      <c r="C5" s="190" t="s">
        <v>147</v>
      </c>
      <c r="D5" s="196" t="s">
        <v>293</v>
      </c>
    </row>
    <row r="6" spans="2:4" ht="38.25">
      <c r="B6" s="189"/>
      <c r="C6" s="190" t="s">
        <v>148</v>
      </c>
      <c r="D6" s="196" t="s">
        <v>316</v>
      </c>
    </row>
    <row r="7" spans="2:4" ht="38.25">
      <c r="B7" s="189"/>
      <c r="C7" s="190" t="s">
        <v>149</v>
      </c>
      <c r="D7" s="196" t="s">
        <v>250</v>
      </c>
    </row>
    <row r="8" spans="2:4" ht="25.5">
      <c r="B8" s="189"/>
      <c r="C8" s="190" t="s">
        <v>150</v>
      </c>
      <c r="D8" s="196" t="s">
        <v>251</v>
      </c>
    </row>
    <row r="9" spans="2:4" ht="26.25" thickBot="1">
      <c r="B9" s="189"/>
      <c r="C9" s="191" t="s">
        <v>188</v>
      </c>
      <c r="D9" s="196" t="s">
        <v>252</v>
      </c>
    </row>
    <row r="10" spans="2:4" ht="27.75" customHeight="1" thickBot="1">
      <c r="B10" s="413" t="s">
        <v>189</v>
      </c>
      <c r="C10" s="414"/>
      <c r="D10" s="415"/>
    </row>
    <row r="11" spans="2:6" ht="40.5" customHeight="1">
      <c r="B11" s="189"/>
      <c r="C11" s="192" t="s">
        <v>164</v>
      </c>
      <c r="D11" s="282" t="s">
        <v>253</v>
      </c>
      <c r="E11" s="283"/>
      <c r="F11" s="283"/>
    </row>
    <row r="12" spans="2:4" ht="40.5" customHeight="1" thickBot="1">
      <c r="B12" s="189"/>
      <c r="C12" s="193" t="s">
        <v>166</v>
      </c>
      <c r="D12" s="250" t="s">
        <v>254</v>
      </c>
    </row>
    <row r="13" spans="2:4" ht="40.5" customHeight="1" thickBot="1">
      <c r="B13" s="413" t="s">
        <v>192</v>
      </c>
      <c r="C13" s="414"/>
      <c r="D13" s="415"/>
    </row>
    <row r="14" spans="2:4" ht="13.5" thickBot="1">
      <c r="B14" s="189"/>
      <c r="C14" s="194" t="s">
        <v>191</v>
      </c>
      <c r="D14" s="196" t="s">
        <v>193</v>
      </c>
    </row>
    <row r="15" spans="2:4" ht="12.75">
      <c r="B15" s="462" t="s">
        <v>1</v>
      </c>
      <c r="C15" s="463"/>
      <c r="D15" s="464"/>
    </row>
    <row r="16" spans="2:4" ht="12.75">
      <c r="B16" s="189"/>
      <c r="C16" s="465" t="s">
        <v>25</v>
      </c>
      <c r="D16" s="466"/>
    </row>
    <row r="17" spans="2:4" ht="12.75">
      <c r="B17" s="189"/>
      <c r="C17" s="457" t="s">
        <v>28</v>
      </c>
      <c r="D17" s="458"/>
    </row>
    <row r="18" spans="2:4" ht="12.75">
      <c r="B18" s="195"/>
      <c r="C18" s="194" t="s">
        <v>191</v>
      </c>
      <c r="D18" s="240" t="s">
        <v>194</v>
      </c>
    </row>
    <row r="19" spans="2:4" ht="12.75">
      <c r="B19" s="189"/>
      <c r="C19" s="457" t="s">
        <v>29</v>
      </c>
      <c r="D19" s="458"/>
    </row>
    <row r="20" spans="2:4" ht="12.75">
      <c r="B20" s="195"/>
      <c r="C20" s="194" t="s">
        <v>191</v>
      </c>
      <c r="D20" s="240" t="s">
        <v>194</v>
      </c>
    </row>
    <row r="21" spans="2:4" ht="12.75">
      <c r="B21" s="189"/>
      <c r="C21" s="457" t="s">
        <v>6</v>
      </c>
      <c r="D21" s="458"/>
    </row>
    <row r="22" spans="2:4" ht="12.75">
      <c r="B22" s="195"/>
      <c r="C22" s="194" t="s">
        <v>191</v>
      </c>
      <c r="D22" s="240" t="s">
        <v>194</v>
      </c>
    </row>
    <row r="23" spans="2:4" ht="12.75">
      <c r="B23" s="189"/>
      <c r="C23" s="465" t="s">
        <v>34</v>
      </c>
      <c r="D23" s="466"/>
    </row>
    <row r="24" spans="2:4" ht="12.75">
      <c r="B24" s="189"/>
      <c r="C24" s="457" t="s">
        <v>28</v>
      </c>
      <c r="D24" s="458"/>
    </row>
    <row r="25" spans="2:4" ht="12.75">
      <c r="B25" s="189"/>
      <c r="C25" s="194" t="s">
        <v>191</v>
      </c>
      <c r="D25" s="240" t="s">
        <v>194</v>
      </c>
    </row>
    <row r="26" spans="2:4" ht="12.75">
      <c r="B26" s="189"/>
      <c r="C26" s="457" t="s">
        <v>29</v>
      </c>
      <c r="D26" s="458"/>
    </row>
    <row r="27" spans="2:4" ht="12.75">
      <c r="B27" s="189"/>
      <c r="C27" s="194" t="s">
        <v>191</v>
      </c>
      <c r="D27" s="240" t="s">
        <v>194</v>
      </c>
    </row>
    <row r="28" spans="2:4" ht="12.75">
      <c r="B28" s="189"/>
      <c r="C28" s="457" t="s">
        <v>6</v>
      </c>
      <c r="D28" s="458"/>
    </row>
    <row r="29" spans="2:4" ht="12.75">
      <c r="B29" s="189"/>
      <c r="C29" s="194" t="s">
        <v>191</v>
      </c>
      <c r="D29" s="240" t="s">
        <v>194</v>
      </c>
    </row>
    <row r="30" spans="2:4" ht="15.75">
      <c r="B30" s="446" t="s">
        <v>195</v>
      </c>
      <c r="C30" s="447"/>
      <c r="D30" s="448"/>
    </row>
    <row r="31" spans="2:4" ht="13.5" thickBot="1">
      <c r="B31" s="438" t="s">
        <v>255</v>
      </c>
      <c r="C31" s="439"/>
      <c r="D31" s="440"/>
    </row>
    <row r="32" spans="2:4" ht="13.5" thickBot="1">
      <c r="B32" s="459" t="s">
        <v>45</v>
      </c>
      <c r="C32" s="460"/>
      <c r="D32" s="461"/>
    </row>
    <row r="33" spans="2:4" ht="12.75">
      <c r="B33" s="197"/>
      <c r="C33" s="453" t="s">
        <v>21</v>
      </c>
      <c r="D33" s="454"/>
    </row>
    <row r="34" spans="2:4" ht="12.75">
      <c r="B34" s="198"/>
      <c r="C34" s="199" t="s">
        <v>159</v>
      </c>
      <c r="D34" s="204" t="s">
        <v>196</v>
      </c>
    </row>
    <row r="35" spans="2:4" ht="25.5">
      <c r="B35" s="198"/>
      <c r="C35" s="199" t="s">
        <v>156</v>
      </c>
      <c r="D35" s="204" t="s">
        <v>256</v>
      </c>
    </row>
    <row r="36" spans="2:4" ht="12.75">
      <c r="B36" s="198"/>
      <c r="C36" s="455" t="s">
        <v>22</v>
      </c>
      <c r="D36" s="456"/>
    </row>
    <row r="37" spans="2:4" ht="38.25">
      <c r="B37" s="198"/>
      <c r="C37" s="199" t="s">
        <v>160</v>
      </c>
      <c r="D37" s="204" t="s">
        <v>257</v>
      </c>
    </row>
    <row r="38" spans="2:4" ht="25.5">
      <c r="B38" s="198"/>
      <c r="C38" s="199" t="s">
        <v>156</v>
      </c>
      <c r="D38" s="204" t="s">
        <v>258</v>
      </c>
    </row>
    <row r="39" spans="2:4" ht="26.25" customHeight="1">
      <c r="B39" s="198"/>
      <c r="C39" s="455" t="s">
        <v>151</v>
      </c>
      <c r="D39" s="456"/>
    </row>
    <row r="40" spans="2:4" ht="38.25">
      <c r="B40" s="198"/>
      <c r="C40" s="199" t="s">
        <v>161</v>
      </c>
      <c r="D40" s="251" t="s">
        <v>259</v>
      </c>
    </row>
    <row r="41" spans="2:4" ht="25.5">
      <c r="B41" s="198"/>
      <c r="C41" s="199" t="s">
        <v>156</v>
      </c>
      <c r="D41" s="204" t="s">
        <v>260</v>
      </c>
    </row>
    <row r="42" spans="2:4" ht="26.25" customHeight="1">
      <c r="B42" s="198"/>
      <c r="C42" s="455" t="s">
        <v>157</v>
      </c>
      <c r="D42" s="456"/>
    </row>
    <row r="43" spans="2:4" ht="38.25">
      <c r="B43" s="198"/>
      <c r="C43" s="199" t="s">
        <v>162</v>
      </c>
      <c r="D43" s="251" t="s">
        <v>261</v>
      </c>
    </row>
    <row r="44" spans="2:4" ht="38.25">
      <c r="B44" s="198"/>
      <c r="C44" s="199" t="s">
        <v>156</v>
      </c>
      <c r="D44" s="251" t="s">
        <v>262</v>
      </c>
    </row>
    <row r="45" spans="2:4" ht="26.25" customHeight="1">
      <c r="B45" s="198"/>
      <c r="C45" s="455" t="s">
        <v>197</v>
      </c>
      <c r="D45" s="456"/>
    </row>
    <row r="46" spans="2:4" ht="25.5">
      <c r="B46" s="198"/>
      <c r="C46" s="200" t="s">
        <v>163</v>
      </c>
      <c r="D46" s="208" t="s">
        <v>263</v>
      </c>
    </row>
    <row r="47" spans="2:4" ht="26.25" thickBot="1">
      <c r="B47" s="198"/>
      <c r="C47" s="201" t="s">
        <v>71</v>
      </c>
      <c r="D47" s="208" t="s">
        <v>264</v>
      </c>
    </row>
    <row r="48" spans="2:4" ht="13.5" customHeight="1" thickBot="1">
      <c r="B48" s="433" t="s">
        <v>198</v>
      </c>
      <c r="C48" s="434"/>
      <c r="D48" s="435"/>
    </row>
    <row r="49" spans="2:4" ht="13.5" customHeight="1" thickBot="1">
      <c r="B49" s="441" t="s">
        <v>40</v>
      </c>
      <c r="C49" s="442"/>
      <c r="D49" s="443"/>
    </row>
    <row r="50" spans="2:4" ht="26.25" customHeight="1" thickBot="1">
      <c r="B50" s="198"/>
      <c r="C50" s="201" t="s">
        <v>0</v>
      </c>
      <c r="D50" s="208" t="s">
        <v>325</v>
      </c>
    </row>
    <row r="51" spans="2:4" ht="26.25" customHeight="1" thickBot="1">
      <c r="B51" s="441" t="s">
        <v>44</v>
      </c>
      <c r="C51" s="442"/>
      <c r="D51" s="443"/>
    </row>
    <row r="52" spans="2:6" ht="13.5" customHeight="1" thickBot="1">
      <c r="B52" s="209"/>
      <c r="C52" s="210" t="s">
        <v>203</v>
      </c>
      <c r="D52" s="211" t="s">
        <v>265</v>
      </c>
      <c r="E52" s="283"/>
      <c r="F52" s="283"/>
    </row>
    <row r="53" spans="2:4" ht="13.5" customHeight="1" thickBot="1">
      <c r="B53" s="441" t="s">
        <v>43</v>
      </c>
      <c r="C53" s="442"/>
      <c r="D53" s="443"/>
    </row>
    <row r="54" spans="2:4" ht="12.75">
      <c r="B54" s="198"/>
      <c r="C54" s="419" t="s">
        <v>13</v>
      </c>
      <c r="D54" s="420"/>
    </row>
    <row r="55" spans="2:4" ht="13.5" customHeight="1">
      <c r="B55" s="198"/>
      <c r="C55" s="214" t="s">
        <v>18</v>
      </c>
      <c r="D55" s="204" t="s">
        <v>303</v>
      </c>
    </row>
    <row r="56" spans="2:4" ht="26.25" customHeight="1">
      <c r="B56" s="198"/>
      <c r="C56" s="214" t="s">
        <v>17</v>
      </c>
      <c r="D56" s="204" t="s">
        <v>204</v>
      </c>
    </row>
    <row r="57" spans="2:4" ht="13.5" customHeight="1">
      <c r="B57" s="198"/>
      <c r="C57" s="419" t="s">
        <v>38</v>
      </c>
      <c r="D57" s="420"/>
    </row>
    <row r="58" spans="2:4" ht="25.5">
      <c r="B58" s="198"/>
      <c r="C58" s="214" t="s">
        <v>18</v>
      </c>
      <c r="D58" s="204" t="s">
        <v>294</v>
      </c>
    </row>
    <row r="59" spans="2:4" ht="25.5">
      <c r="B59" s="198"/>
      <c r="C59" s="215" t="s">
        <v>17</v>
      </c>
      <c r="D59" s="208" t="s">
        <v>205</v>
      </c>
    </row>
    <row r="60" spans="2:4" ht="12.75">
      <c r="B60" s="198"/>
      <c r="C60" s="419" t="s">
        <v>20</v>
      </c>
      <c r="D60" s="420"/>
    </row>
    <row r="61" spans="2:4" ht="25.5">
      <c r="B61" s="198"/>
      <c r="C61" s="214" t="s">
        <v>18</v>
      </c>
      <c r="D61" s="204" t="s">
        <v>295</v>
      </c>
    </row>
    <row r="62" spans="2:4" ht="26.25" customHeight="1">
      <c r="B62" s="198"/>
      <c r="C62" s="215" t="s">
        <v>17</v>
      </c>
      <c r="D62" s="208" t="s">
        <v>206</v>
      </c>
    </row>
    <row r="63" spans="2:4" ht="26.25" customHeight="1">
      <c r="B63" s="198"/>
      <c r="C63" s="419" t="s">
        <v>39</v>
      </c>
      <c r="D63" s="420"/>
    </row>
    <row r="64" spans="2:4" ht="12.75">
      <c r="B64" s="198"/>
      <c r="C64" s="214" t="s">
        <v>18</v>
      </c>
      <c r="D64" s="204" t="s">
        <v>296</v>
      </c>
    </row>
    <row r="65" spans="2:4" ht="26.25" customHeight="1" thickBot="1">
      <c r="B65" s="198"/>
      <c r="C65" s="215" t="s">
        <v>17</v>
      </c>
      <c r="D65" s="208" t="s">
        <v>207</v>
      </c>
    </row>
    <row r="66" spans="2:4" ht="26.25" customHeight="1" thickBot="1">
      <c r="B66" s="413" t="s">
        <v>190</v>
      </c>
      <c r="C66" s="414"/>
      <c r="D66" s="415"/>
    </row>
    <row r="67" spans="2:4" ht="25.5">
      <c r="B67" s="189"/>
      <c r="C67" s="244" t="s">
        <v>66</v>
      </c>
      <c r="D67" s="196" t="s">
        <v>266</v>
      </c>
    </row>
    <row r="68" spans="2:4" ht="13.5" customHeight="1">
      <c r="B68" s="189"/>
      <c r="C68" s="245" t="s">
        <v>67</v>
      </c>
      <c r="D68" s="196" t="s">
        <v>317</v>
      </c>
    </row>
    <row r="69" spans="2:4" ht="25.5">
      <c r="B69" s="189"/>
      <c r="C69" s="245" t="s">
        <v>68</v>
      </c>
      <c r="D69" s="196" t="s">
        <v>318</v>
      </c>
    </row>
    <row r="70" spans="2:4" ht="13.5" customHeight="1" thickBot="1">
      <c r="B70" s="189"/>
      <c r="C70" s="246" t="s">
        <v>69</v>
      </c>
      <c r="D70" s="196" t="s">
        <v>269</v>
      </c>
    </row>
    <row r="71" spans="2:4" ht="13.5" thickBot="1">
      <c r="B71" s="413" t="s">
        <v>7</v>
      </c>
      <c r="C71" s="444"/>
      <c r="D71" s="445"/>
    </row>
    <row r="72" spans="2:4" ht="12.75">
      <c r="B72" s="189"/>
      <c r="C72" s="247" t="s">
        <v>8</v>
      </c>
      <c r="D72" s="240" t="s">
        <v>270</v>
      </c>
    </row>
    <row r="73" spans="2:4" ht="12.75">
      <c r="B73" s="189"/>
      <c r="C73" s="248" t="s">
        <v>9</v>
      </c>
      <c r="D73" s="240" t="s">
        <v>271</v>
      </c>
    </row>
    <row r="74" spans="2:4" ht="13.5" customHeight="1">
      <c r="B74" s="189"/>
      <c r="C74" s="248" t="s">
        <v>10</v>
      </c>
      <c r="D74" s="240" t="s">
        <v>272</v>
      </c>
    </row>
    <row r="75" spans="2:4" ht="12.75">
      <c r="B75" s="189"/>
      <c r="C75" s="248" t="s">
        <v>12</v>
      </c>
      <c r="D75" s="240" t="s">
        <v>273</v>
      </c>
    </row>
    <row r="76" spans="2:4" ht="13.5" customHeight="1">
      <c r="B76" s="189"/>
      <c r="C76" s="249" t="s">
        <v>11</v>
      </c>
      <c r="D76" s="240" t="s">
        <v>274</v>
      </c>
    </row>
    <row r="77" spans="2:4" ht="13.5" thickBot="1">
      <c r="B77" s="189"/>
      <c r="C77" s="249" t="s">
        <v>19</v>
      </c>
      <c r="D77" s="240" t="s">
        <v>275</v>
      </c>
    </row>
    <row r="78" spans="2:4" s="207" customFormat="1" ht="26.25" customHeight="1" thickBot="1">
      <c r="B78" s="441" t="s">
        <v>37</v>
      </c>
      <c r="C78" s="442"/>
      <c r="D78" s="443"/>
    </row>
    <row r="79" spans="2:4" ht="26.25" customHeight="1" thickBot="1">
      <c r="B79" s="216"/>
      <c r="C79" s="203" t="s">
        <v>208</v>
      </c>
      <c r="D79" s="204" t="s">
        <v>209</v>
      </c>
    </row>
    <row r="80" spans="2:4" ht="13.5" customHeight="1" thickBot="1">
      <c r="B80" s="433" t="s">
        <v>46</v>
      </c>
      <c r="C80" s="434"/>
      <c r="D80" s="435"/>
    </row>
    <row r="81" spans="1:5" s="222" customFormat="1" ht="26.25" customHeight="1">
      <c r="A81" s="188"/>
      <c r="B81" s="198"/>
      <c r="C81" s="451" t="s">
        <v>15</v>
      </c>
      <c r="D81" s="452"/>
      <c r="E81" s="188"/>
    </row>
    <row r="82" spans="1:5" ht="26.25" customHeight="1">
      <c r="A82" s="207"/>
      <c r="B82" s="205"/>
      <c r="C82" s="217" t="s">
        <v>18</v>
      </c>
      <c r="D82" s="218" t="s">
        <v>319</v>
      </c>
      <c r="E82" s="188"/>
    </row>
    <row r="83" spans="1:5" ht="25.5">
      <c r="A83" s="188"/>
      <c r="B83" s="198"/>
      <c r="C83" s="214" t="s">
        <v>17</v>
      </c>
      <c r="D83" s="204" t="s">
        <v>210</v>
      </c>
      <c r="E83" s="188"/>
    </row>
    <row r="84" spans="1:5" ht="12.75">
      <c r="A84" s="188"/>
      <c r="B84" s="198"/>
      <c r="C84" s="449" t="s">
        <v>152</v>
      </c>
      <c r="D84" s="450"/>
      <c r="E84" s="188"/>
    </row>
    <row r="85" spans="1:5" ht="39.75" customHeight="1">
      <c r="A85" s="222"/>
      <c r="B85" s="219"/>
      <c r="C85" s="220" t="s">
        <v>18</v>
      </c>
      <c r="D85" s="221" t="s">
        <v>211</v>
      </c>
      <c r="E85" s="188"/>
    </row>
    <row r="86" spans="1:5" ht="13.5" customHeight="1">
      <c r="A86" s="188"/>
      <c r="B86" s="198"/>
      <c r="C86" s="214" t="s">
        <v>17</v>
      </c>
      <c r="D86" s="204" t="s">
        <v>212</v>
      </c>
      <c r="E86" s="188"/>
    </row>
    <row r="87" spans="1:5" ht="15.75">
      <c r="A87" s="207"/>
      <c r="B87" s="446" t="s">
        <v>195</v>
      </c>
      <c r="C87" s="447"/>
      <c r="D87" s="448"/>
      <c r="E87" s="188"/>
    </row>
    <row r="88" spans="1:5" ht="26.25" customHeight="1" thickBot="1">
      <c r="A88" s="188"/>
      <c r="B88" s="438" t="s">
        <v>245</v>
      </c>
      <c r="C88" s="439"/>
      <c r="D88" s="440"/>
      <c r="E88" s="188"/>
    </row>
    <row r="89" spans="1:5" ht="13.5" customHeight="1" thickBot="1">
      <c r="A89" s="188"/>
      <c r="B89" s="433" t="s">
        <v>198</v>
      </c>
      <c r="C89" s="434"/>
      <c r="D89" s="435"/>
      <c r="E89" s="188"/>
    </row>
    <row r="90" spans="1:5" ht="13.5" customHeight="1" thickBot="1">
      <c r="A90" s="188"/>
      <c r="B90" s="441" t="s">
        <v>40</v>
      </c>
      <c r="C90" s="442"/>
      <c r="D90" s="443"/>
      <c r="E90" s="188"/>
    </row>
    <row r="91" spans="1:5" ht="12.75">
      <c r="A91" s="188"/>
      <c r="B91" s="198"/>
      <c r="C91" s="202" t="s">
        <v>55</v>
      </c>
      <c r="D91" s="196" t="s">
        <v>276</v>
      </c>
      <c r="E91" s="188"/>
    </row>
    <row r="92" spans="1:5" ht="12.75">
      <c r="A92" s="188"/>
      <c r="B92" s="198"/>
      <c r="C92" s="203" t="s">
        <v>56</v>
      </c>
      <c r="D92" s="204" t="s">
        <v>277</v>
      </c>
      <c r="E92" s="188"/>
    </row>
    <row r="93" spans="1:5" ht="39" thickBot="1">
      <c r="A93" s="188"/>
      <c r="B93" s="198"/>
      <c r="C93" s="201" t="s">
        <v>59</v>
      </c>
      <c r="D93" s="208" t="s">
        <v>278</v>
      </c>
      <c r="E93" s="188"/>
    </row>
    <row r="94" spans="1:5" ht="13.5" customHeight="1" thickBot="1">
      <c r="A94" s="188"/>
      <c r="B94" s="433" t="s">
        <v>46</v>
      </c>
      <c r="C94" s="434"/>
      <c r="D94" s="435"/>
      <c r="E94" s="188"/>
    </row>
    <row r="95" spans="1:5" ht="12.75">
      <c r="A95" s="188"/>
      <c r="B95" s="197"/>
      <c r="C95" s="419" t="s">
        <v>213</v>
      </c>
      <c r="D95" s="420"/>
      <c r="E95" s="188"/>
    </row>
    <row r="96" spans="1:5" ht="38.25">
      <c r="A96" s="188"/>
      <c r="B96" s="197"/>
      <c r="C96" s="217" t="s">
        <v>18</v>
      </c>
      <c r="D96" s="218" t="s">
        <v>320</v>
      </c>
      <c r="E96" s="188"/>
    </row>
    <row r="97" spans="2:4" ht="13.5" customHeight="1">
      <c r="B97" s="197"/>
      <c r="C97" s="215" t="s">
        <v>17</v>
      </c>
      <c r="D97" s="208" t="s">
        <v>246</v>
      </c>
    </row>
    <row r="98" spans="2:4" ht="12.75">
      <c r="B98" s="197"/>
      <c r="C98" s="419" t="s">
        <v>16</v>
      </c>
      <c r="D98" s="420"/>
    </row>
    <row r="99" spans="2:4" ht="38.25">
      <c r="B99" s="197"/>
      <c r="C99" s="217" t="s">
        <v>18</v>
      </c>
      <c r="D99" s="218" t="s">
        <v>321</v>
      </c>
    </row>
    <row r="100" spans="2:4" ht="26.25" thickBot="1">
      <c r="B100" s="197"/>
      <c r="C100" s="215" t="s">
        <v>17</v>
      </c>
      <c r="D100" s="208" t="s">
        <v>246</v>
      </c>
    </row>
    <row r="101" spans="2:4" ht="13.5" customHeight="1" thickBot="1">
      <c r="B101" s="433" t="s">
        <v>47</v>
      </c>
      <c r="C101" s="434"/>
      <c r="D101" s="435"/>
    </row>
    <row r="102" spans="2:4" ht="12.75">
      <c r="B102" s="198"/>
      <c r="C102" s="436" t="s">
        <v>153</v>
      </c>
      <c r="D102" s="437"/>
    </row>
    <row r="103" spans="2:4" ht="12.75">
      <c r="B103" s="223"/>
      <c r="C103" s="212" t="s">
        <v>24</v>
      </c>
      <c r="D103" s="218" t="s">
        <v>297</v>
      </c>
    </row>
    <row r="104" spans="2:4" ht="25.5">
      <c r="B104" s="224"/>
      <c r="C104" s="225" t="s">
        <v>17</v>
      </c>
      <c r="D104" s="208" t="s">
        <v>246</v>
      </c>
    </row>
    <row r="105" spans="2:4" ht="12.75">
      <c r="B105" s="224"/>
      <c r="C105" s="419" t="s">
        <v>41</v>
      </c>
      <c r="D105" s="420"/>
    </row>
    <row r="106" spans="2:4" ht="25.5">
      <c r="B106" s="223"/>
      <c r="C106" s="212" t="s">
        <v>18</v>
      </c>
      <c r="D106" s="213" t="s">
        <v>244</v>
      </c>
    </row>
    <row r="107" spans="2:4" ht="25.5">
      <c r="B107" s="224"/>
      <c r="C107" s="225" t="s">
        <v>17</v>
      </c>
      <c r="D107" s="208" t="s">
        <v>246</v>
      </c>
    </row>
    <row r="108" spans="2:4" ht="12.75">
      <c r="B108" s="224"/>
      <c r="C108" s="419" t="s">
        <v>51</v>
      </c>
      <c r="D108" s="420"/>
    </row>
    <row r="109" spans="2:4" ht="25.5">
      <c r="B109" s="223"/>
      <c r="C109" s="212" t="s">
        <v>18</v>
      </c>
      <c r="D109" s="218" t="s">
        <v>247</v>
      </c>
    </row>
    <row r="110" spans="2:4" ht="25.5">
      <c r="B110" s="224"/>
      <c r="C110" s="225" t="s">
        <v>17</v>
      </c>
      <c r="D110" s="208" t="s">
        <v>246</v>
      </c>
    </row>
    <row r="111" spans="2:4" ht="12.75">
      <c r="B111" s="197"/>
      <c r="C111" s="419" t="s">
        <v>19</v>
      </c>
      <c r="D111" s="420"/>
    </row>
    <row r="112" spans="2:4" ht="13.5" customHeight="1">
      <c r="B112" s="197"/>
      <c r="C112" s="217" t="s">
        <v>18</v>
      </c>
      <c r="D112" s="218" t="s">
        <v>280</v>
      </c>
    </row>
    <row r="113" spans="2:4" ht="25.5">
      <c r="B113" s="197"/>
      <c r="C113" s="215" t="s">
        <v>17</v>
      </c>
      <c r="D113" s="208" t="s">
        <v>246</v>
      </c>
    </row>
    <row r="114" spans="2:4" ht="15.75">
      <c r="B114" s="446" t="s">
        <v>195</v>
      </c>
      <c r="C114" s="447"/>
      <c r="D114" s="448"/>
    </row>
    <row r="115" spans="2:4" ht="13.5" thickBot="1">
      <c r="B115" s="438" t="s">
        <v>249</v>
      </c>
      <c r="C115" s="439"/>
      <c r="D115" s="440"/>
    </row>
    <row r="116" spans="2:4" ht="13.5" customHeight="1" thickBot="1">
      <c r="B116" s="433" t="s">
        <v>46</v>
      </c>
      <c r="C116" s="434"/>
      <c r="D116" s="435"/>
    </row>
    <row r="117" spans="2:4" ht="12.75">
      <c r="B117" s="197"/>
      <c r="C117" s="419" t="s">
        <v>213</v>
      </c>
      <c r="D117" s="420"/>
    </row>
    <row r="118" spans="2:4" ht="38.25">
      <c r="B118" s="197"/>
      <c r="C118" s="217" t="s">
        <v>18</v>
      </c>
      <c r="D118" s="218" t="s">
        <v>322</v>
      </c>
    </row>
    <row r="119" spans="2:4" ht="13.5" customHeight="1">
      <c r="B119" s="197"/>
      <c r="C119" s="215" t="s">
        <v>17</v>
      </c>
      <c r="D119" s="208" t="s">
        <v>246</v>
      </c>
    </row>
    <row r="120" spans="2:4" ht="12.75">
      <c r="B120" s="197"/>
      <c r="C120" s="419" t="s">
        <v>16</v>
      </c>
      <c r="D120" s="420"/>
    </row>
    <row r="121" spans="2:4" ht="38.25">
      <c r="B121" s="197"/>
      <c r="C121" s="217" t="s">
        <v>18</v>
      </c>
      <c r="D121" s="218" t="s">
        <v>321</v>
      </c>
    </row>
    <row r="122" spans="2:4" ht="26.25" thickBot="1">
      <c r="B122" s="197"/>
      <c r="C122" s="215" t="s">
        <v>17</v>
      </c>
      <c r="D122" s="208" t="s">
        <v>246</v>
      </c>
    </row>
    <row r="123" spans="2:4" ht="13.5" customHeight="1" thickBot="1">
      <c r="B123" s="433" t="s">
        <v>47</v>
      </c>
      <c r="C123" s="434"/>
      <c r="D123" s="435"/>
    </row>
    <row r="124" spans="2:4" ht="12.75">
      <c r="B124" s="198"/>
      <c r="C124" s="436" t="s">
        <v>153</v>
      </c>
      <c r="D124" s="437"/>
    </row>
    <row r="125" spans="2:4" ht="25.5">
      <c r="B125" s="223"/>
      <c r="C125" s="212" t="s">
        <v>24</v>
      </c>
      <c r="D125" s="218" t="s">
        <v>243</v>
      </c>
    </row>
    <row r="126" spans="2:4" ht="25.5">
      <c r="B126" s="224"/>
      <c r="C126" s="225" t="s">
        <v>17</v>
      </c>
      <c r="D126" s="208" t="s">
        <v>246</v>
      </c>
    </row>
    <row r="127" spans="2:4" ht="12.75">
      <c r="B127" s="224"/>
      <c r="C127" s="419" t="s">
        <v>41</v>
      </c>
      <c r="D127" s="420"/>
    </row>
    <row r="128" spans="2:4" ht="25.5">
      <c r="B128" s="223"/>
      <c r="C128" s="212" t="s">
        <v>18</v>
      </c>
      <c r="D128" s="213" t="s">
        <v>244</v>
      </c>
    </row>
    <row r="129" spans="2:4" ht="25.5">
      <c r="B129" s="224"/>
      <c r="C129" s="225" t="s">
        <v>17</v>
      </c>
      <c r="D129" s="208" t="s">
        <v>246</v>
      </c>
    </row>
    <row r="130" spans="2:4" ht="12.75">
      <c r="B130" s="224"/>
      <c r="C130" s="419" t="s">
        <v>51</v>
      </c>
      <c r="D130" s="420"/>
    </row>
    <row r="131" spans="2:4" ht="25.5">
      <c r="B131" s="223"/>
      <c r="C131" s="212" t="s">
        <v>18</v>
      </c>
      <c r="D131" s="218" t="s">
        <v>247</v>
      </c>
    </row>
    <row r="132" spans="2:4" ht="25.5">
      <c r="B132" s="224"/>
      <c r="C132" s="225" t="s">
        <v>17</v>
      </c>
      <c r="D132" s="208" t="s">
        <v>246</v>
      </c>
    </row>
    <row r="133" spans="2:4" ht="12.75">
      <c r="B133" s="197"/>
      <c r="C133" s="419" t="s">
        <v>19</v>
      </c>
      <c r="D133" s="420"/>
    </row>
    <row r="134" spans="2:4" ht="13.5" customHeight="1">
      <c r="B134" s="197"/>
      <c r="C134" s="217" t="s">
        <v>18</v>
      </c>
      <c r="D134" s="218" t="s">
        <v>280</v>
      </c>
    </row>
    <row r="135" spans="2:4" ht="13.5" customHeight="1">
      <c r="B135" s="197"/>
      <c r="C135" s="215" t="s">
        <v>17</v>
      </c>
      <c r="D135" s="208" t="s">
        <v>246</v>
      </c>
    </row>
    <row r="136" spans="2:4" ht="15.75">
      <c r="B136" s="446" t="s">
        <v>195</v>
      </c>
      <c r="C136" s="447"/>
      <c r="D136" s="448"/>
    </row>
    <row r="137" spans="2:4" ht="13.5" thickBot="1">
      <c r="B137" s="438" t="s">
        <v>248</v>
      </c>
      <c r="C137" s="439"/>
      <c r="D137" s="440"/>
    </row>
    <row r="138" spans="2:4" ht="13.5" customHeight="1" thickBot="1">
      <c r="B138" s="433" t="s">
        <v>198</v>
      </c>
      <c r="C138" s="434"/>
      <c r="D138" s="435"/>
    </row>
    <row r="139" spans="2:4" ht="13.5" customHeight="1" thickBot="1">
      <c r="B139" s="441" t="s">
        <v>40</v>
      </c>
      <c r="C139" s="442"/>
      <c r="D139" s="443"/>
    </row>
    <row r="140" spans="2:4" ht="12.75">
      <c r="B140" s="198"/>
      <c r="C140" s="202" t="s">
        <v>55</v>
      </c>
      <c r="D140" s="196" t="s">
        <v>276</v>
      </c>
    </row>
    <row r="141" spans="2:4" ht="25.5">
      <c r="B141" s="198"/>
      <c r="C141" s="203" t="s">
        <v>56</v>
      </c>
      <c r="D141" s="204" t="s">
        <v>304</v>
      </c>
    </row>
    <row r="142" spans="2:4" ht="12.75">
      <c r="B142" s="198"/>
      <c r="C142" s="252" t="s">
        <v>57</v>
      </c>
      <c r="D142" s="196" t="s">
        <v>305</v>
      </c>
    </row>
    <row r="143" spans="2:4" ht="12.75">
      <c r="B143" s="198"/>
      <c r="C143" s="252" t="s">
        <v>58</v>
      </c>
      <c r="D143" s="204" t="s">
        <v>306</v>
      </c>
    </row>
    <row r="144" spans="2:4" ht="12.75">
      <c r="B144" s="198"/>
      <c r="C144" s="203" t="s">
        <v>49</v>
      </c>
      <c r="D144" s="204" t="s">
        <v>199</v>
      </c>
    </row>
    <row r="145" spans="2:4" ht="13.5" customHeight="1">
      <c r="B145" s="198"/>
      <c r="C145" s="203" t="s">
        <v>50</v>
      </c>
      <c r="D145" s="204" t="s">
        <v>200</v>
      </c>
    </row>
    <row r="146" spans="2:4" ht="12.75">
      <c r="B146" s="198"/>
      <c r="C146" s="203" t="s">
        <v>201</v>
      </c>
      <c r="D146" s="204" t="s">
        <v>307</v>
      </c>
    </row>
    <row r="147" spans="2:4" ht="12.75">
      <c r="B147" s="198"/>
      <c r="C147" s="203" t="s">
        <v>202</v>
      </c>
      <c r="D147" s="204" t="s">
        <v>308</v>
      </c>
    </row>
    <row r="148" spans="2:4" ht="51.75" thickBot="1">
      <c r="B148" s="205"/>
      <c r="C148" s="206" t="s">
        <v>171</v>
      </c>
      <c r="D148" s="253" t="s">
        <v>281</v>
      </c>
    </row>
    <row r="149" spans="2:4" ht="13.5" thickBot="1">
      <c r="B149" s="413" t="s">
        <v>48</v>
      </c>
      <c r="C149" s="444"/>
      <c r="D149" s="445"/>
    </row>
    <row r="150" spans="2:4" ht="38.25">
      <c r="B150" s="189"/>
      <c r="C150" s="244" t="s">
        <v>35</v>
      </c>
      <c r="D150" s="196" t="s">
        <v>298</v>
      </c>
    </row>
    <row r="151" spans="2:4" ht="38.25">
      <c r="B151" s="189"/>
      <c r="C151" s="245" t="s">
        <v>282</v>
      </c>
      <c r="D151" s="196" t="s">
        <v>299</v>
      </c>
    </row>
    <row r="152" spans="2:4" ht="13.5" customHeight="1">
      <c r="B152" s="189"/>
      <c r="C152" s="245" t="s">
        <v>283</v>
      </c>
      <c r="D152" s="196" t="s">
        <v>300</v>
      </c>
    </row>
    <row r="153" spans="2:4" ht="39" thickBot="1">
      <c r="B153" s="189"/>
      <c r="C153" s="245" t="s">
        <v>284</v>
      </c>
      <c r="D153" s="196" t="s">
        <v>301</v>
      </c>
    </row>
    <row r="154" spans="2:4" ht="13.5" thickBot="1">
      <c r="B154" s="433" t="s">
        <v>46</v>
      </c>
      <c r="C154" s="434"/>
      <c r="D154" s="435"/>
    </row>
    <row r="155" spans="2:4" ht="12.75">
      <c r="B155" s="197"/>
      <c r="C155" s="419" t="s">
        <v>213</v>
      </c>
      <c r="D155" s="420"/>
    </row>
    <row r="156" spans="2:4" ht="38.25">
      <c r="B156" s="197"/>
      <c r="C156" s="217" t="s">
        <v>18</v>
      </c>
      <c r="D156" s="218" t="s">
        <v>320</v>
      </c>
    </row>
    <row r="157" spans="2:4" ht="25.5">
      <c r="B157" s="197"/>
      <c r="C157" s="215" t="s">
        <v>17</v>
      </c>
      <c r="D157" s="208" t="s">
        <v>246</v>
      </c>
    </row>
    <row r="158" spans="2:4" ht="12.75">
      <c r="B158" s="197"/>
      <c r="C158" s="419" t="s">
        <v>16</v>
      </c>
      <c r="D158" s="420"/>
    </row>
    <row r="159" spans="2:4" ht="13.5" customHeight="1">
      <c r="B159" s="197"/>
      <c r="C159" s="217" t="s">
        <v>18</v>
      </c>
      <c r="D159" s="218" t="s">
        <v>279</v>
      </c>
    </row>
    <row r="160" spans="2:4" ht="39" thickBot="1">
      <c r="B160" s="197"/>
      <c r="C160" s="215" t="s">
        <v>17</v>
      </c>
      <c r="D160" s="208" t="s">
        <v>323</v>
      </c>
    </row>
    <row r="161" spans="2:4" ht="13.5" thickBot="1">
      <c r="B161" s="433" t="s">
        <v>47</v>
      </c>
      <c r="C161" s="434"/>
      <c r="D161" s="435"/>
    </row>
    <row r="162" spans="2:4" ht="12.75">
      <c r="B162" s="198"/>
      <c r="C162" s="436" t="s">
        <v>153</v>
      </c>
      <c r="D162" s="437"/>
    </row>
    <row r="163" spans="2:4" ht="25.5">
      <c r="B163" s="223"/>
      <c r="C163" s="212" t="s">
        <v>18</v>
      </c>
      <c r="D163" s="218" t="s">
        <v>309</v>
      </c>
    </row>
    <row r="164" spans="2:4" ht="25.5">
      <c r="B164" s="224"/>
      <c r="C164" s="225" t="s">
        <v>17</v>
      </c>
      <c r="D164" s="208" t="s">
        <v>246</v>
      </c>
    </row>
    <row r="165" spans="2:4" ht="12.75">
      <c r="B165" s="197"/>
      <c r="C165" s="419" t="s">
        <v>51</v>
      </c>
      <c r="D165" s="420"/>
    </row>
    <row r="166" spans="2:4" ht="12.75">
      <c r="B166" s="197"/>
      <c r="C166" s="212" t="s">
        <v>18</v>
      </c>
      <c r="D166" s="218" t="s">
        <v>302</v>
      </c>
    </row>
    <row r="167" spans="2:4" ht="25.5">
      <c r="B167" s="197"/>
      <c r="C167" s="225" t="s">
        <v>17</v>
      </c>
      <c r="D167" s="208" t="s">
        <v>246</v>
      </c>
    </row>
    <row r="168" spans="2:4" ht="12.75">
      <c r="B168" s="197"/>
      <c r="C168" s="419" t="s">
        <v>19</v>
      </c>
      <c r="D168" s="420"/>
    </row>
    <row r="169" spans="2:4" ht="12.75">
      <c r="B169" s="197"/>
      <c r="C169" s="217" t="s">
        <v>18</v>
      </c>
      <c r="D169" s="218" t="s">
        <v>285</v>
      </c>
    </row>
    <row r="170" spans="2:4" ht="25.5">
      <c r="B170" s="197"/>
      <c r="C170" s="215" t="s">
        <v>17</v>
      </c>
      <c r="D170" s="208" t="s">
        <v>246</v>
      </c>
    </row>
    <row r="171" spans="2:4" ht="15.75">
      <c r="B171" s="424" t="s">
        <v>195</v>
      </c>
      <c r="C171" s="425"/>
      <c r="D171" s="426"/>
    </row>
    <row r="172" spans="2:4" ht="13.5" thickBot="1">
      <c r="B172" s="427" t="s">
        <v>216</v>
      </c>
      <c r="C172" s="428"/>
      <c r="D172" s="429"/>
    </row>
    <row r="173" spans="2:6" ht="13.5" thickBot="1">
      <c r="B173" s="430" t="s">
        <v>45</v>
      </c>
      <c r="C173" s="431"/>
      <c r="D173" s="432"/>
      <c r="E173" s="283"/>
      <c r="F173" s="283"/>
    </row>
    <row r="174" spans="2:4" ht="12.75">
      <c r="B174" s="226"/>
      <c r="C174" s="411" t="s">
        <v>173</v>
      </c>
      <c r="D174" s="412"/>
    </row>
    <row r="175" spans="2:4" ht="12.75">
      <c r="B175" s="231"/>
      <c r="C175" s="232" t="s">
        <v>159</v>
      </c>
      <c r="D175" s="211" t="s">
        <v>217</v>
      </c>
    </row>
    <row r="176" spans="2:4" ht="25.5">
      <c r="B176" s="231"/>
      <c r="C176" s="227" t="s">
        <v>186</v>
      </c>
      <c r="D176" s="211" t="s">
        <v>218</v>
      </c>
    </row>
    <row r="177" spans="2:4" ht="12.75">
      <c r="B177" s="231"/>
      <c r="C177" s="419" t="s">
        <v>22</v>
      </c>
      <c r="D177" s="420"/>
    </row>
    <row r="178" spans="2:4" ht="25.5">
      <c r="B178" s="231"/>
      <c r="C178" s="227" t="s">
        <v>160</v>
      </c>
      <c r="D178" s="228" t="s">
        <v>236</v>
      </c>
    </row>
    <row r="179" spans="2:4" ht="25.5">
      <c r="B179" s="231"/>
      <c r="C179" s="227" t="s">
        <v>186</v>
      </c>
      <c r="D179" s="221" t="s">
        <v>235</v>
      </c>
    </row>
    <row r="180" spans="2:4" ht="12.75">
      <c r="B180" s="231"/>
      <c r="C180" s="419" t="s">
        <v>151</v>
      </c>
      <c r="D180" s="420"/>
    </row>
    <row r="181" spans="2:4" ht="25.5">
      <c r="B181" s="231"/>
      <c r="C181" s="227" t="s">
        <v>161</v>
      </c>
      <c r="D181" s="228" t="s">
        <v>311</v>
      </c>
    </row>
    <row r="182" spans="2:4" ht="25.5">
      <c r="B182" s="231"/>
      <c r="C182" s="227" t="s">
        <v>186</v>
      </c>
      <c r="D182" s="221" t="s">
        <v>286</v>
      </c>
    </row>
    <row r="183" spans="2:4" ht="12.75">
      <c r="B183" s="231"/>
      <c r="C183" s="419" t="s">
        <v>157</v>
      </c>
      <c r="D183" s="420"/>
    </row>
    <row r="184" spans="2:4" ht="38.25">
      <c r="B184" s="231"/>
      <c r="C184" s="232" t="s">
        <v>162</v>
      </c>
      <c r="D184" s="233" t="s">
        <v>312</v>
      </c>
    </row>
    <row r="185" spans="2:4" ht="25.5">
      <c r="B185" s="231"/>
      <c r="C185" s="227" t="s">
        <v>186</v>
      </c>
      <c r="D185" s="233" t="s">
        <v>219</v>
      </c>
    </row>
    <row r="186" spans="2:4" ht="12.75">
      <c r="B186" s="231"/>
      <c r="C186" s="419" t="s">
        <v>197</v>
      </c>
      <c r="D186" s="420"/>
    </row>
    <row r="187" spans="2:4" ht="25.5">
      <c r="B187" s="231"/>
      <c r="C187" s="229" t="s">
        <v>187</v>
      </c>
      <c r="D187" s="208" t="s">
        <v>287</v>
      </c>
    </row>
    <row r="188" spans="2:4" ht="26.25" thickBot="1">
      <c r="B188" s="231"/>
      <c r="C188" s="234" t="s">
        <v>174</v>
      </c>
      <c r="D188" s="208" t="s">
        <v>288</v>
      </c>
    </row>
    <row r="189" spans="2:4" ht="13.5" thickBot="1">
      <c r="B189" s="421" t="s">
        <v>215</v>
      </c>
      <c r="C189" s="422"/>
      <c r="D189" s="423"/>
    </row>
    <row r="190" spans="2:4" ht="12.75">
      <c r="B190" s="235"/>
      <c r="C190" s="411" t="s">
        <v>175</v>
      </c>
      <c r="D190" s="412"/>
    </row>
    <row r="191" spans="2:4" ht="25.5">
      <c r="B191" s="236"/>
      <c r="C191" s="225" t="s">
        <v>182</v>
      </c>
      <c r="D191" s="230" t="s">
        <v>220</v>
      </c>
    </row>
    <row r="192" spans="2:4" ht="12.75">
      <c r="B192" s="236"/>
      <c r="C192" s="225" t="s">
        <v>183</v>
      </c>
      <c r="D192" s="230" t="s">
        <v>221</v>
      </c>
    </row>
    <row r="193" spans="2:4" ht="13.5" thickBot="1">
      <c r="B193" s="236"/>
      <c r="C193" s="225" t="s">
        <v>184</v>
      </c>
      <c r="D193" s="230" t="s">
        <v>222</v>
      </c>
    </row>
    <row r="194" spans="2:4" ht="12.75">
      <c r="B194" s="236"/>
      <c r="C194" s="411" t="s">
        <v>44</v>
      </c>
      <c r="D194" s="412"/>
    </row>
    <row r="195" spans="2:4" ht="13.5" thickBot="1">
      <c r="B195" s="236"/>
      <c r="C195" s="225" t="s">
        <v>203</v>
      </c>
      <c r="D195" s="211" t="s">
        <v>289</v>
      </c>
    </row>
    <row r="196" spans="2:4" ht="13.5" thickBot="1">
      <c r="B196" s="413" t="s">
        <v>190</v>
      </c>
      <c r="C196" s="414"/>
      <c r="D196" s="415"/>
    </row>
    <row r="197" spans="2:4" ht="25.5">
      <c r="B197" s="189"/>
      <c r="C197" s="244" t="s">
        <v>66</v>
      </c>
      <c r="D197" s="196" t="s">
        <v>266</v>
      </c>
    </row>
    <row r="198" spans="2:4" ht="25.5">
      <c r="B198" s="189"/>
      <c r="C198" s="245" t="s">
        <v>67</v>
      </c>
      <c r="D198" s="196" t="s">
        <v>267</v>
      </c>
    </row>
    <row r="199" spans="2:4" ht="25.5">
      <c r="B199" s="189"/>
      <c r="C199" s="245" t="s">
        <v>68</v>
      </c>
      <c r="D199" s="196" t="s">
        <v>268</v>
      </c>
    </row>
    <row r="200" spans="2:4" ht="26.25" thickBot="1">
      <c r="B200" s="189"/>
      <c r="C200" s="246" t="s">
        <v>69</v>
      </c>
      <c r="D200" s="196" t="s">
        <v>269</v>
      </c>
    </row>
    <row r="201" spans="2:4" ht="12.75">
      <c r="B201" s="416" t="s">
        <v>1</v>
      </c>
      <c r="C201" s="417"/>
      <c r="D201" s="418"/>
    </row>
    <row r="202" spans="2:4" ht="12.75">
      <c r="B202" s="237"/>
      <c r="C202" s="406" t="s">
        <v>25</v>
      </c>
      <c r="D202" s="407"/>
    </row>
    <row r="203" spans="2:4" ht="12.75">
      <c r="B203" s="237"/>
      <c r="C203" s="404" t="s">
        <v>28</v>
      </c>
      <c r="D203" s="405"/>
    </row>
    <row r="204" spans="2:4" ht="12.75">
      <c r="B204" s="238"/>
      <c r="C204" s="239" t="s">
        <v>191</v>
      </c>
      <c r="D204" s="240" t="s">
        <v>194</v>
      </c>
    </row>
    <row r="205" spans="2:4" ht="12.75">
      <c r="B205" s="237"/>
      <c r="C205" s="404" t="s">
        <v>29</v>
      </c>
      <c r="D205" s="405"/>
    </row>
    <row r="206" spans="2:4" ht="12.75">
      <c r="B206" s="238"/>
      <c r="C206" s="239" t="s">
        <v>191</v>
      </c>
      <c r="D206" s="240" t="s">
        <v>194</v>
      </c>
    </row>
    <row r="207" spans="2:4" ht="12.75">
      <c r="B207" s="237"/>
      <c r="C207" s="404" t="s">
        <v>6</v>
      </c>
      <c r="D207" s="405"/>
    </row>
    <row r="208" spans="2:4" ht="12.75">
      <c r="B208" s="238"/>
      <c r="C208" s="239" t="s">
        <v>191</v>
      </c>
      <c r="D208" s="240" t="s">
        <v>194</v>
      </c>
    </row>
    <row r="209" spans="2:4" ht="12.75">
      <c r="B209" s="237"/>
      <c r="C209" s="406" t="s">
        <v>34</v>
      </c>
      <c r="D209" s="407"/>
    </row>
    <row r="210" spans="2:4" ht="12.75">
      <c r="B210" s="237"/>
      <c r="C210" s="404" t="s">
        <v>28</v>
      </c>
      <c r="D210" s="405"/>
    </row>
    <row r="211" spans="2:4" ht="12.75">
      <c r="B211" s="237"/>
      <c r="C211" s="239" t="s">
        <v>191</v>
      </c>
      <c r="D211" s="240" t="s">
        <v>194</v>
      </c>
    </row>
    <row r="212" spans="2:4" ht="12.75">
      <c r="B212" s="237"/>
      <c r="C212" s="404" t="s">
        <v>29</v>
      </c>
      <c r="D212" s="405"/>
    </row>
    <row r="213" spans="2:4" ht="12.75">
      <c r="B213" s="237"/>
      <c r="C213" s="239" t="s">
        <v>191</v>
      </c>
      <c r="D213" s="240" t="s">
        <v>194</v>
      </c>
    </row>
    <row r="214" spans="2:4" ht="12.75">
      <c r="B214" s="237"/>
      <c r="C214" s="404" t="s">
        <v>6</v>
      </c>
      <c r="D214" s="405"/>
    </row>
    <row r="215" spans="2:4" ht="13.5" thickBot="1">
      <c r="B215" s="237"/>
      <c r="C215" s="239" t="s">
        <v>191</v>
      </c>
      <c r="D215" s="240" t="s">
        <v>194</v>
      </c>
    </row>
    <row r="216" spans="2:4" ht="13.5" thickBot="1">
      <c r="B216" s="408" t="s">
        <v>192</v>
      </c>
      <c r="C216" s="409"/>
      <c r="D216" s="410"/>
    </row>
    <row r="217" spans="2:4" ht="13.5" thickBot="1">
      <c r="B217" s="241"/>
      <c r="C217" s="242" t="s">
        <v>191</v>
      </c>
      <c r="D217" s="243" t="s">
        <v>193</v>
      </c>
    </row>
    <row r="218" spans="2:4" ht="16.5" thickBot="1">
      <c r="B218" s="401" t="s">
        <v>214</v>
      </c>
      <c r="C218" s="402"/>
      <c r="D218" s="403"/>
    </row>
    <row r="219" spans="2:4" ht="13.5" thickBot="1">
      <c r="B219" s="276"/>
      <c r="C219" s="277"/>
      <c r="D219" s="278"/>
    </row>
    <row r="220" spans="2:4" ht="38.25">
      <c r="B220" s="224"/>
      <c r="C220" s="255" t="s">
        <v>223</v>
      </c>
      <c r="D220" s="256" t="s">
        <v>224</v>
      </c>
    </row>
    <row r="221" spans="2:4" ht="60" customHeight="1">
      <c r="B221" s="224"/>
      <c r="C221" s="255" t="s">
        <v>225</v>
      </c>
      <c r="D221" s="256" t="s">
        <v>226</v>
      </c>
    </row>
    <row r="222" spans="2:4" ht="51">
      <c r="B222" s="224"/>
      <c r="C222" s="255" t="s">
        <v>227</v>
      </c>
      <c r="D222" s="256" t="s">
        <v>228</v>
      </c>
    </row>
    <row r="223" spans="2:4" ht="25.5">
      <c r="B223" s="224"/>
      <c r="C223" s="255" t="s">
        <v>229</v>
      </c>
      <c r="D223" s="256" t="s">
        <v>230</v>
      </c>
    </row>
    <row r="224" spans="2:4" ht="38.25">
      <c r="B224" s="257"/>
      <c r="C224" s="255" t="s">
        <v>170</v>
      </c>
      <c r="D224" s="256" t="s">
        <v>324</v>
      </c>
    </row>
    <row r="225" spans="2:4" ht="25.5">
      <c r="B225" s="258"/>
      <c r="C225" s="255" t="s">
        <v>231</v>
      </c>
      <c r="D225" s="256" t="s">
        <v>234</v>
      </c>
    </row>
    <row r="226" spans="2:4" ht="13.5" thickBot="1">
      <c r="B226" s="254"/>
      <c r="C226" s="274"/>
      <c r="D226" s="275"/>
    </row>
  </sheetData>
  <sheetProtection/>
  <mergeCells count="94">
    <mergeCell ref="B1:D1"/>
    <mergeCell ref="B2:D2"/>
    <mergeCell ref="B3:D3"/>
    <mergeCell ref="B4:D4"/>
    <mergeCell ref="B10:D10"/>
    <mergeCell ref="B13:D13"/>
    <mergeCell ref="B15:D15"/>
    <mergeCell ref="C16:D16"/>
    <mergeCell ref="C17:D17"/>
    <mergeCell ref="C19:D19"/>
    <mergeCell ref="C21:D21"/>
    <mergeCell ref="C23:D23"/>
    <mergeCell ref="C24:D24"/>
    <mergeCell ref="C26:D26"/>
    <mergeCell ref="C28:D28"/>
    <mergeCell ref="B30:D30"/>
    <mergeCell ref="B31:D31"/>
    <mergeCell ref="B32:D32"/>
    <mergeCell ref="C33:D33"/>
    <mergeCell ref="C36:D36"/>
    <mergeCell ref="C39:D39"/>
    <mergeCell ref="C42:D42"/>
    <mergeCell ref="C45:D45"/>
    <mergeCell ref="B48:D48"/>
    <mergeCell ref="B49:D49"/>
    <mergeCell ref="B51:D51"/>
    <mergeCell ref="B53:D53"/>
    <mergeCell ref="C54:D54"/>
    <mergeCell ref="C57:D57"/>
    <mergeCell ref="C60:D60"/>
    <mergeCell ref="C63:D63"/>
    <mergeCell ref="B66:D66"/>
    <mergeCell ref="B71:D71"/>
    <mergeCell ref="B78:D78"/>
    <mergeCell ref="B80:D80"/>
    <mergeCell ref="C81:D81"/>
    <mergeCell ref="C84:D84"/>
    <mergeCell ref="B87:D87"/>
    <mergeCell ref="B88:D88"/>
    <mergeCell ref="B89:D89"/>
    <mergeCell ref="B90:D90"/>
    <mergeCell ref="B94:D94"/>
    <mergeCell ref="C95:D95"/>
    <mergeCell ref="C98:D98"/>
    <mergeCell ref="B101:D101"/>
    <mergeCell ref="C102:D102"/>
    <mergeCell ref="C105:D105"/>
    <mergeCell ref="C108:D108"/>
    <mergeCell ref="C111:D111"/>
    <mergeCell ref="B114:D114"/>
    <mergeCell ref="B115:D115"/>
    <mergeCell ref="B116:D116"/>
    <mergeCell ref="C117:D117"/>
    <mergeCell ref="C120:D120"/>
    <mergeCell ref="B123:D123"/>
    <mergeCell ref="C124:D124"/>
    <mergeCell ref="C127:D127"/>
    <mergeCell ref="C130:D130"/>
    <mergeCell ref="C133:D133"/>
    <mergeCell ref="B136:D136"/>
    <mergeCell ref="B137:D137"/>
    <mergeCell ref="B138:D138"/>
    <mergeCell ref="B139:D139"/>
    <mergeCell ref="B149:D149"/>
    <mergeCell ref="B154:D154"/>
    <mergeCell ref="C155:D155"/>
    <mergeCell ref="B171:D171"/>
    <mergeCell ref="B172:D172"/>
    <mergeCell ref="B173:D173"/>
    <mergeCell ref="C174:D174"/>
    <mergeCell ref="C158:D158"/>
    <mergeCell ref="B161:D161"/>
    <mergeCell ref="C162:D162"/>
    <mergeCell ref="C165:D165"/>
    <mergeCell ref="C168:D168"/>
    <mergeCell ref="C177:D177"/>
    <mergeCell ref="C180:D180"/>
    <mergeCell ref="C183:D183"/>
    <mergeCell ref="C186:D186"/>
    <mergeCell ref="B189:D189"/>
    <mergeCell ref="C190:D190"/>
    <mergeCell ref="C194:D194"/>
    <mergeCell ref="B196:D196"/>
    <mergeCell ref="B201:D201"/>
    <mergeCell ref="C202:D202"/>
    <mergeCell ref="C203:D203"/>
    <mergeCell ref="C205:D205"/>
    <mergeCell ref="B218:D218"/>
    <mergeCell ref="C207:D207"/>
    <mergeCell ref="C209:D209"/>
    <mergeCell ref="C210:D210"/>
    <mergeCell ref="C212:D212"/>
    <mergeCell ref="C214:D214"/>
    <mergeCell ref="B216:D216"/>
  </mergeCells>
  <printOptions/>
  <pageMargins left="0.7" right="0.7" top="0.75" bottom="0.75" header="0.3" footer="0.3"/>
  <pageSetup fitToHeight="0"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Lainie Lowery</cp:lastModifiedBy>
  <cp:lastPrinted>2015-07-20T17:37:31Z</cp:lastPrinted>
  <dcterms:created xsi:type="dcterms:W3CDTF">2009-01-23T10:19:39Z</dcterms:created>
  <dcterms:modified xsi:type="dcterms:W3CDTF">2017-08-15T13:25:04Z</dcterms:modified>
  <cp:category/>
  <cp:version/>
  <cp:contentType/>
  <cp:contentStatus/>
</cp:coreProperties>
</file>