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activeTab="0"/>
  </bookViews>
  <sheets>
    <sheet name="TIC" sheetId="1" r:id="rId1"/>
    <sheet name="data" sheetId="2" r:id="rId2"/>
  </sheets>
  <definedNames>
    <definedName name="ami">'TIC'!$H$76:$I$83</definedName>
    <definedName name="amilist">'data'!$C$2:$C$18</definedName>
    <definedName name="Asset_Ownership">'data'!$A$50:$A$52</definedName>
    <definedName name="bob">'TIC'!$AE$14:$AI$15</definedName>
    <definedName name="BR_Mix">'data'!$A$62:$A$73</definedName>
    <definedName name="County">'data'!$A$78:$A$145</definedName>
    <definedName name="HOME_rent_list">'data'!$C$21:$C$24</definedName>
    <definedName name="Occupation_list">'data'!$A$2:$A$38</definedName>
    <definedName name="Other_Cert_Type">'data'!$A$55:$A$59</definedName>
    <definedName name="_xlnm.Print_Area" localSheetId="0">'TIC'!$A$1:$AJ$161</definedName>
    <definedName name="recert">'TIC'!$L$6</definedName>
    <definedName name="Relation_list">'data'!$C$30:$C$38</definedName>
    <definedName name="sara">'TIC'!$AE$16:$AE$19</definedName>
    <definedName name="student">'TIC'!$AE$14:$AE$22</definedName>
    <definedName name="student_list">'data'!$C$41:$C$43</definedName>
    <definedName name="StudentExplanation">'data'!$A$41:$A$47</definedName>
    <definedName name="X">'data'!$C$27</definedName>
  </definedNames>
  <calcPr fullCalcOnLoad="1"/>
</workbook>
</file>

<file path=xl/sharedStrings.xml><?xml version="1.0" encoding="utf-8"?>
<sst xmlns="http://schemas.openxmlformats.org/spreadsheetml/2006/main" count="606" uniqueCount="442">
  <si>
    <t>FLORIDA HOUSING FINANCE CORPORATION</t>
  </si>
  <si>
    <r>
      <t>Enter Full Date</t>
    </r>
    <r>
      <rPr>
        <i/>
        <sz val="8"/>
        <rFont val="Arial"/>
        <family val="2"/>
      </rPr>
      <t xml:space="preserve"> (mm/dd/yyyy)</t>
    </r>
  </si>
  <si>
    <t>TENANT INCOME CERTIFICATION</t>
  </si>
  <si>
    <t>Effective Date:</t>
  </si>
  <si>
    <t>Initial Certification</t>
  </si>
  <si>
    <t>Recertification</t>
  </si>
  <si>
    <t>Other</t>
  </si>
  <si>
    <t>Move-in Date:</t>
  </si>
  <si>
    <t>PART I - DEVELOPMENT DATA</t>
  </si>
  <si>
    <t>Key Number</t>
  </si>
  <si>
    <t xml:space="preserve">Development </t>
  </si>
  <si>
    <t>County</t>
  </si>
  <si>
    <t xml:space="preserve">Unit ID:  </t>
  </si>
  <si>
    <t>BIN #</t>
  </si>
  <si>
    <t>Address</t>
  </si>
  <si>
    <t>City</t>
  </si>
  <si>
    <t>PART II - HOUSEHOLD COMPOSITION</t>
  </si>
  <si>
    <t>HH
Mbr #</t>
  </si>
  <si>
    <t>Last Name</t>
  </si>
  <si>
    <t>First Name &amp; 
Middle Initial</t>
  </si>
  <si>
    <t>Relationship to 
Head of Household</t>
  </si>
  <si>
    <r>
      <t xml:space="preserve">Date of Birth 
</t>
    </r>
    <r>
      <rPr>
        <i/>
        <sz val="8"/>
        <rFont val="Arial"/>
        <family val="2"/>
      </rPr>
      <t>(mm/dd/yyyy)</t>
    </r>
  </si>
  <si>
    <t>Age as of
Effective Date</t>
  </si>
  <si>
    <t>Full Time Student 
(Y or N)</t>
  </si>
  <si>
    <t>H - Head</t>
  </si>
  <si>
    <t>PART III - GROSS ANNUAL ANTICIPATED HOUSEHOLD INCOME (USE ANNUALIZED AMOUNTS)</t>
  </si>
  <si>
    <t>(A)
Employment
or Wages</t>
  </si>
  <si>
    <t>(B)
Social Security/
Pensions</t>
  </si>
  <si>
    <t>(C)
Public
Assistance</t>
  </si>
  <si>
    <t>(D)
Other
Income</t>
  </si>
  <si>
    <t>If Other, 
Indicate Type</t>
  </si>
  <si>
    <t>Calculate sum of (A) through (D), above</t>
  </si>
  <si>
    <t>(E) TOTAL ANTICIPATED INCOME:</t>
  </si>
  <si>
    <t>PART IV - CASH VALUE OF ASSETS AND ANNUALIZED ANTICIPATED HOUSEHOLD INCOME FROM ASSETS</t>
  </si>
  <si>
    <t>HH 
Mbr #</t>
  </si>
  <si>
    <t>(F)</t>
  </si>
  <si>
    <t>(G)</t>
  </si>
  <si>
    <t>(H)</t>
  </si>
  <si>
    <t>( I )</t>
  </si>
  <si>
    <t>(J)</t>
  </si>
  <si>
    <t>(K)</t>
  </si>
  <si>
    <t>C / I</t>
  </si>
  <si>
    <t>Checking</t>
  </si>
  <si>
    <t>Savings</t>
  </si>
  <si>
    <t>CD</t>
  </si>
  <si>
    <t>Asset Income</t>
  </si>
  <si>
    <t>(M) Total Anticipated Actual Asset Income:</t>
  </si>
  <si>
    <t>(N)  Enter Item (L) amount if 
       total exceeds $5,000:</t>
  </si>
  <si>
    <t>X</t>
  </si>
  <si>
    <t>Passbook Rate</t>
  </si>
  <si>
    <t>=</t>
  </si>
  <si>
    <t xml:space="preserve">(O) Imputed Income:  </t>
  </si>
  <si>
    <t>HOUSEHOLD CERTIFICATION AND SIGNATURES</t>
  </si>
  <si>
    <t xml:space="preserve"> </t>
  </si>
  <si>
    <t>Signature</t>
  </si>
  <si>
    <t>(Date)</t>
  </si>
  <si>
    <t>PART VI - STUDENT STATUS</t>
  </si>
  <si>
    <t>Is every household member a full-time student?</t>
  </si>
  <si>
    <t>Student Explanation</t>
  </si>
  <si>
    <t>(refer to Part II)</t>
  </si>
  <si>
    <t>Yes</t>
  </si>
  <si>
    <t>No</t>
  </si>
  <si>
    <t>If YES, enter Student Explanation number</t>
  </si>
  <si>
    <t>PART VII - PROGRAM NAME</t>
  </si>
  <si>
    <t>PART VIII - DETERMINATION OF INCOME ELIGIBILITY</t>
  </si>
  <si>
    <t xml:space="preserve"> Indicate AMI category served by household for</t>
  </si>
  <si>
    <t>Current total household income</t>
  </si>
  <si>
    <t>$</t>
  </si>
  <si>
    <t>set-aside requirement of each Florida Housing program</t>
  </si>
  <si>
    <t>(refer to Part V)</t>
  </si>
  <si>
    <t>AMI</t>
  </si>
  <si>
    <t>Most restrictive AMI category met by household</t>
  </si>
  <si>
    <t>Category</t>
  </si>
  <si>
    <t>(refer to Part VII)</t>
  </si>
  <si>
    <t>MMRB</t>
  </si>
  <si>
    <t>%</t>
  </si>
  <si>
    <t>AMI %</t>
  </si>
  <si>
    <t>Current Income Limit</t>
  </si>
  <si>
    <t>SAIL</t>
  </si>
  <si>
    <t>Household size at move in</t>
  </si>
  <si>
    <t>Housing Credit</t>
  </si>
  <si>
    <t>Total household income at move in</t>
  </si>
  <si>
    <t>HOME</t>
  </si>
  <si>
    <t>Recertification only</t>
  </si>
  <si>
    <t>AHL</t>
  </si>
  <si>
    <t>Current Income Limit  x  140%</t>
  </si>
  <si>
    <t>Household income exceeds 140% at Recertification:</t>
  </si>
  <si>
    <t>SHIP</t>
  </si>
  <si>
    <t>PART IX - RENT</t>
  </si>
  <si>
    <t>Rental Assistance</t>
  </si>
  <si>
    <t>Utility Reimbursement</t>
  </si>
  <si>
    <t>If Section 8, indicate assistance type:</t>
  </si>
  <si>
    <t>Unit meets HOME Program rent restriction at</t>
  </si>
  <si>
    <t>Tenant Based</t>
  </si>
  <si>
    <t>Number of bedrooms in this unit</t>
  </si>
  <si>
    <t>Project Based</t>
  </si>
  <si>
    <t>Current rent limit for this unit</t>
  </si>
  <si>
    <t>Tenant-Paid Rent</t>
  </si>
  <si>
    <t>(Refer to applicable schedule of maximum allowable rents)</t>
  </si>
  <si>
    <t>(include non-optional charges)</t>
  </si>
  <si>
    <t>Utility Allowance</t>
  </si>
  <si>
    <t>TOTAL TENANT PAYMENT</t>
  </si>
  <si>
    <t>(Tenant paid rent plus utility allowance)</t>
  </si>
  <si>
    <t>Commercial fishing worker</t>
  </si>
  <si>
    <t>Elderly</t>
  </si>
  <si>
    <t>Family (SAIL only)</t>
  </si>
  <si>
    <t>Farmworker</t>
  </si>
  <si>
    <t>Special Needs</t>
  </si>
  <si>
    <t>SIGNATURE OF OWNER REPRESENTATIVE</t>
  </si>
  <si>
    <t>Signature:</t>
  </si>
  <si>
    <t>Date:</t>
  </si>
  <si>
    <t>Printed Name:</t>
  </si>
  <si>
    <t>Title:</t>
  </si>
  <si>
    <t>PART XI - STATISTICAL DATA</t>
  </si>
  <si>
    <t>Note:</t>
  </si>
  <si>
    <t>unless they desire to do so.</t>
  </si>
  <si>
    <t>Refusal to provide information in this Part will not affect any rights the household has as residents.  There is</t>
  </si>
  <si>
    <t>no penalty for households that do not complete the form.</t>
  </si>
  <si>
    <t>For Office Use:  Household elected not to participate.</t>
  </si>
  <si>
    <t>New Households</t>
  </si>
  <si>
    <t>Prior Housing Information</t>
  </si>
  <si>
    <t>(Answer for household head)</t>
  </si>
  <si>
    <t>Monthly rent payment</t>
  </si>
  <si>
    <t>Monthly house payment</t>
  </si>
  <si>
    <t>ZIP Code</t>
  </si>
  <si>
    <t>All Households</t>
  </si>
  <si>
    <t>Current Employment</t>
  </si>
  <si>
    <t>Primary Transportation Mode</t>
  </si>
  <si>
    <t>Additional Household Information</t>
  </si>
  <si>
    <t>Occupation</t>
  </si>
  <si>
    <t>Motor vehicle</t>
  </si>
  <si>
    <t>Public transportation</t>
  </si>
  <si>
    <r>
      <t xml:space="preserve">Racial Categories* </t>
    </r>
    <r>
      <rPr>
        <sz val="7"/>
        <rFont val="Arial"/>
        <family val="2"/>
      </rPr>
      <t>(Select All That Apply)</t>
    </r>
  </si>
  <si>
    <t>American Indian or Alaska Native</t>
  </si>
  <si>
    <t>Asian</t>
  </si>
  <si>
    <t>Black or African American</t>
  </si>
  <si>
    <t>Native Hawaiian or Other Pacific Islander</t>
  </si>
  <si>
    <t>White</t>
  </si>
  <si>
    <r>
      <t xml:space="preserve">American Indian or Alaska Native </t>
    </r>
    <r>
      <rPr>
        <i/>
        <sz val="8"/>
        <color indexed="8"/>
        <rFont val="Arial"/>
        <family val="2"/>
      </rPr>
      <t>and</t>
    </r>
    <r>
      <rPr>
        <sz val="8"/>
        <color indexed="8"/>
        <rFont val="Arial"/>
        <family val="2"/>
      </rPr>
      <t xml:space="preserve"> White</t>
    </r>
  </si>
  <si>
    <r>
      <t xml:space="preserve">Asian </t>
    </r>
    <r>
      <rPr>
        <i/>
        <sz val="8"/>
        <color indexed="8"/>
        <rFont val="Arial"/>
        <family val="2"/>
      </rPr>
      <t>and</t>
    </r>
    <r>
      <rPr>
        <sz val="8"/>
        <color indexed="8"/>
        <rFont val="Arial"/>
        <family val="2"/>
      </rPr>
      <t xml:space="preserve"> White</t>
    </r>
  </si>
  <si>
    <r>
      <t xml:space="preserve">Black or African American </t>
    </r>
    <r>
      <rPr>
        <i/>
        <sz val="8"/>
        <color indexed="8"/>
        <rFont val="Arial"/>
        <family val="2"/>
      </rPr>
      <t>and</t>
    </r>
    <r>
      <rPr>
        <sz val="8"/>
        <color indexed="8"/>
        <rFont val="Arial"/>
        <family val="2"/>
      </rPr>
      <t xml:space="preserve"> White</t>
    </r>
  </si>
  <si>
    <r>
      <t xml:space="preserve">American Indian or Alaska Native </t>
    </r>
    <r>
      <rPr>
        <i/>
        <sz val="8"/>
        <color indexed="8"/>
        <rFont val="Arial"/>
        <family val="2"/>
      </rPr>
      <t>and</t>
    </r>
    <r>
      <rPr>
        <sz val="8"/>
        <color indexed="8"/>
        <rFont val="Arial"/>
        <family val="2"/>
      </rPr>
      <t xml:space="preserve"> Black or African American</t>
    </r>
  </si>
  <si>
    <r>
      <t xml:space="preserve">Asian </t>
    </r>
    <r>
      <rPr>
        <i/>
        <sz val="8"/>
        <color indexed="8"/>
        <rFont val="Arial"/>
        <family val="2"/>
      </rPr>
      <t>and</t>
    </r>
    <r>
      <rPr>
        <sz val="8"/>
        <color indexed="8"/>
        <rFont val="Arial"/>
        <family val="2"/>
      </rPr>
      <t xml:space="preserve"> Black or African American</t>
    </r>
  </si>
  <si>
    <t>Other mutiple race combination</t>
  </si>
  <si>
    <t>TOTALS</t>
  </si>
  <si>
    <t>* Definitions</t>
  </si>
  <si>
    <t>Person With a Disability</t>
  </si>
  <si>
    <t>A person who has a mental or physical impairment that substantially limits one or more of such person's * Major Life Activities; has a record of such impairment; or is regarded as having such an impairment.</t>
  </si>
  <si>
    <t>Major Life Activities</t>
  </si>
  <si>
    <t>Functions such as caring for one's self, performing manual tasks, walking, seeing, hearing, speaking, breathing, sitting, standing, lifting, reaching, thinking, concentrating, reading, interacting with others, learning, sleeping and working.</t>
  </si>
  <si>
    <t>Hispanic or Latino</t>
  </si>
  <si>
    <t>A person of Cuban, Mexican, Puerto Rican, South or Central American, or other Spanish culture or origin, regardless of race.  The term “Spanish origin” can be used in addition to “Hispanic” or “Latino.”</t>
  </si>
  <si>
    <t>Not-Hispanic or Latino</t>
  </si>
  <si>
    <t>A person not of Cuban, Mexican, Puerto Rican, South or Central American, or other Spanish culture or origin, regardless of race.</t>
  </si>
  <si>
    <t>American Indian 
or Alaska Native</t>
  </si>
  <si>
    <t>A person having origins in any of the original peoples of North and South America (including Central America), and who maintains tribal affiliation or community attachment.</t>
  </si>
  <si>
    <t>A person having origins in any of the original peoples of the Far East, Southeast Asia, or the Indian subcontinent, for example, Cambodia, China, India, Japan, Korea, Malaysia, Pakistan, the Philippine Islands, Thailand, and Vietnam.</t>
  </si>
  <si>
    <t>A person having origins in any of the black racial groups of Africa.  Terms such as “Haitian” or “Negro” can be used in addition to “Black” or “African American.”</t>
  </si>
  <si>
    <t>Native Hawaiian 
or Other Pacific Islander</t>
  </si>
  <si>
    <t>A person having origins in any of the original peoples of Hawaii, Guam, Samoa, or other Pacific Islands.</t>
  </si>
  <si>
    <t>A person having origins in any of the original peoples of Europe, the Middle East or North Africa.</t>
  </si>
  <si>
    <t>The information on the form will be used to determine maximum income eligibility.  I/we have provided for each person(s) set forth in Part II acceptable verification of current anticipated gross annual income.  I/we agree to notify the landlord immediately upon any member of the household moving out of the unit or any new member moving in.  I/we agree to notify the landlord immediately upon any member becoming a full time student.</t>
  </si>
  <si>
    <t>Under penalties of perjury, I/we certify that the information presented in this Certification is true and accurate to the best of my/our knowledge and belief.  The undersigned further understands that providing false representations herein constitutes an act of fraud.  False, misleading or incomplete information may result in the termination of the lease agreement.</t>
  </si>
  <si>
    <t>A member of the household:</t>
  </si>
  <si>
    <t>Receives Medicare benefits</t>
  </si>
  <si>
    <t>Receives Medicaid benefits</t>
  </si>
  <si>
    <t>Is a Person With a Disability *</t>
  </si>
  <si>
    <t>(Check all that Apply)</t>
  </si>
  <si>
    <t>Total Number of
Household Members
Per Category</t>
  </si>
  <si>
    <t>Total Number of 
Hispanic or Latino
Household Members</t>
  </si>
  <si>
    <t xml:space="preserve">Information in this Part XI is gathered for statistical use only.  No resident is required to give such information </t>
  </si>
  <si>
    <t>Occupation_List</t>
  </si>
  <si>
    <t>AMI_List</t>
  </si>
  <si>
    <t>jp</t>
  </si>
  <si>
    <t>Pg 1</t>
  </si>
  <si>
    <t>Updated asset imputation formula to deactivate for 150% AMI units</t>
  </si>
  <si>
    <t>db</t>
  </si>
  <si>
    <t>updated d.o.b. date format/ utility allowance n/a acceptance in gross household rent calculation.</t>
  </si>
  <si>
    <t>Admin/Office Svcs</t>
  </si>
  <si>
    <t>Pg 2</t>
  </si>
  <si>
    <t>Cell formatting to cause negative Tenant Paid Rent to display in parentheses.</t>
  </si>
  <si>
    <t>Agricultural/Landscaping Svcs</t>
  </si>
  <si>
    <t>All</t>
  </si>
  <si>
    <t>Major redesign begun</t>
  </si>
  <si>
    <t>Arts &amp; Entertainment</t>
  </si>
  <si>
    <t>Pg 3</t>
  </si>
  <si>
    <t>Added Arts &amp; Entertainment to Occupation List</t>
  </si>
  <si>
    <t>Automotive Svcs</t>
  </si>
  <si>
    <t>Added SHIP Program back on</t>
  </si>
  <si>
    <t>Childcare Svcs</t>
  </si>
  <si>
    <t>Added indicator area for "elect not to participate"</t>
  </si>
  <si>
    <t>Cleaning Svcs</t>
  </si>
  <si>
    <t>Completed Race/Ethnicity section</t>
  </si>
  <si>
    <t>Construction Svcs</t>
  </si>
  <si>
    <t>Education Svcs</t>
  </si>
  <si>
    <t>Electrical Svcs</t>
  </si>
  <si>
    <t>Fishing Worker</t>
  </si>
  <si>
    <t>Food – Preparation Svcs</t>
  </si>
  <si>
    <t>Food – Service</t>
  </si>
  <si>
    <t>Health – Patient Care Svcs</t>
  </si>
  <si>
    <t>Health – Tech Support Svcs</t>
  </si>
  <si>
    <t>Heat &amp; AC Svcs</t>
  </si>
  <si>
    <t>HOME_Rent_List</t>
  </si>
  <si>
    <t>Homemaker</t>
  </si>
  <si>
    <t>Hotel Svcs</t>
  </si>
  <si>
    <t>Low</t>
  </si>
  <si>
    <t>Legal Svcs</t>
  </si>
  <si>
    <t>High</t>
  </si>
  <si>
    <t>Manufacturing Svcs</t>
  </si>
  <si>
    <t>FMR</t>
  </si>
  <si>
    <t>Mental Health/Social Svcs</t>
  </si>
  <si>
    <t>Personal Grooming Svcs</t>
  </si>
  <si>
    <t>Plumbing Svcs</t>
  </si>
  <si>
    <t>Postal Svcs</t>
  </si>
  <si>
    <t>Public Admin/Government</t>
  </si>
  <si>
    <t>Retail Sales Svcs</t>
  </si>
  <si>
    <t>Retired</t>
  </si>
  <si>
    <t>Security and Patrol Svcs</t>
  </si>
  <si>
    <t>Telecommunication Svcs</t>
  </si>
  <si>
    <t>Transportation Svcs</t>
  </si>
  <si>
    <t>Unemployed</t>
  </si>
  <si>
    <t>Utilities Svcs</t>
  </si>
  <si>
    <t>Veterinary Svcs</t>
  </si>
  <si>
    <t>Recert_List</t>
  </si>
  <si>
    <t>Relation_List</t>
  </si>
  <si>
    <t>A - Adult co-tenant</t>
  </si>
  <si>
    <t>C - Child</t>
  </si>
  <si>
    <t>O - Other family member</t>
  </si>
  <si>
    <t>S - Spouse</t>
  </si>
  <si>
    <t>L - Live-in caretaker</t>
  </si>
  <si>
    <t>F - Foster child(ren)/adult(s)</t>
  </si>
  <si>
    <t>N - None of the above</t>
  </si>
  <si>
    <t>Emailed .pdf TIC to Susan to test &amp; let me know if any problems.</t>
  </si>
  <si>
    <t>HUD Risk Sharing</t>
  </si>
  <si>
    <t>Formulas added</t>
  </si>
  <si>
    <t>Y</t>
  </si>
  <si>
    <t>N</t>
  </si>
  <si>
    <t xml:space="preserve">Student Status </t>
  </si>
  <si>
    <t>U - Unborn Child</t>
  </si>
  <si>
    <t>Added  "U - Unborn Child" to Relationship Code list as agreed 10/18/2005 for eTIC data entry rules</t>
  </si>
  <si>
    <t>data</t>
  </si>
  <si>
    <t>Added "140" to the AMI list to accommodate CWHIP participants</t>
  </si>
  <si>
    <t>Pt IV</t>
  </si>
  <si>
    <t xml:space="preserve">Field for Item (L) too narrow; moving fields for individual items two columns rightward to accomodate wider </t>
  </si>
  <si>
    <t>CAP **</t>
  </si>
  <si>
    <t>** Upon recertification the household exceeded the income cap according to program(s) eligibility requirements. (Enter an X)</t>
  </si>
  <si>
    <t>Pt VII</t>
  </si>
  <si>
    <t>Retitled "OI" column as "CAP"; refer to 11/17/04 email exchange JPeterson/VRepanti</t>
  </si>
  <si>
    <t>Unit meets ELI / Housing Credit / HUD Risk 
Sharing rent restriction at AMI Category</t>
  </si>
  <si>
    <t>(L) TOTAL CASH VALUE: Calculate sum of (G) through (J) above:</t>
  </si>
  <si>
    <r>
      <t>PART V  -  (Q) TOTAL HOUSEHOLD INCOME FROM ALL SOURCES -</t>
    </r>
    <r>
      <rPr>
        <sz val="9"/>
        <rFont val="Arial"/>
        <family val="2"/>
      </rPr>
      <t xml:space="preserve"> Add (E) + (P)</t>
    </r>
  </si>
  <si>
    <r>
      <t xml:space="preserve">(P) TOTAL INCOME FROM ASSETS: </t>
    </r>
    <r>
      <rPr>
        <b/>
        <i/>
        <sz val="9"/>
        <rFont val="Arial"/>
        <family val="2"/>
      </rPr>
      <t xml:space="preserve"> </t>
    </r>
    <r>
      <rPr>
        <i/>
        <sz val="9"/>
        <rFont val="Arial"/>
        <family val="2"/>
      </rPr>
      <t>Enter the greater of Item (M) or Item (O)</t>
    </r>
  </si>
  <si>
    <t>Former foster child in transition to independence</t>
  </si>
  <si>
    <t>TANF assistance</t>
  </si>
  <si>
    <t>Job training program</t>
  </si>
  <si>
    <t>Single parent / dependent child</t>
  </si>
  <si>
    <t>Married / joint return</t>
  </si>
  <si>
    <t>Added student explanation 5</t>
  </si>
  <si>
    <t>Pt IX</t>
  </si>
  <si>
    <t>Added formula for Total Tenant Payment</t>
  </si>
  <si>
    <t>THIS LIST NOT YET USED</t>
  </si>
  <si>
    <t>Added blank line for other programs (CWHIP, RRLP, SHADP, FRP, etc.)</t>
  </si>
  <si>
    <t>Based on the representations herein and upon the proofs and documentation required to be submitted, the individual(s) named in Part II of this Tenant Income Certification is/are eligible under the provisions of the program(s) indicated in Part VII, and the Extended Use Agreement and/or Land Use Restriction Agreement (if applicable), to live in a unit in this Development.</t>
  </si>
  <si>
    <t>Student Explanations</t>
  </si>
  <si>
    <t>Pt VI</t>
  </si>
  <si>
    <t>Added dropdown list for student explanations; blocked against other entries.</t>
  </si>
  <si>
    <t>Blocked against entry of non-list items.</t>
  </si>
  <si>
    <t>Pt XI</t>
  </si>
  <si>
    <t>Disabled</t>
  </si>
  <si>
    <t>Pt II</t>
  </si>
  <si>
    <t>Blocked against entry of non-list items - Relationship &amp; Student Status.</t>
  </si>
  <si>
    <t>Incorporated AMI % Category cell from "other" program into the range named AMI.</t>
  </si>
  <si>
    <t>Asset_Ownership</t>
  </si>
  <si>
    <t>C</t>
  </si>
  <si>
    <t>I</t>
  </si>
  <si>
    <t>Add Asset_Ownership list</t>
  </si>
  <si>
    <t>Item F - add drop down list</t>
  </si>
  <si>
    <t>Household member count columns - update number format to whole numbers</t>
  </si>
  <si>
    <t>Household member count columns - include formula to sum each column.</t>
  </si>
  <si>
    <t>Pt I</t>
  </si>
  <si>
    <t>Removed HPP designation from cell B9; changed cell F9 to custom number format "0000"</t>
  </si>
  <si>
    <t>Change Log Below</t>
  </si>
  <si>
    <t>Total Amount</t>
  </si>
  <si>
    <t>Lease Term</t>
  </si>
  <si>
    <t>(in months)</t>
  </si>
  <si>
    <r>
      <t xml:space="preserve">Rent Concession </t>
    </r>
    <r>
      <rPr>
        <i/>
        <u val="single"/>
        <sz val="8"/>
        <rFont val="Arial"/>
        <family val="2"/>
      </rPr>
      <t>- throughout current lease</t>
    </r>
  </si>
  <si>
    <t>Repurpose &amp; Rename Rent Concession columns 18 a &amp; 18b; 18c no longer used.</t>
  </si>
  <si>
    <t>Adjust width of columns P, Q, &amp; R to 2.29 so amounts greater than 999.99 will display in bold.</t>
  </si>
  <si>
    <t>Homeless</t>
  </si>
  <si>
    <t>Add "Essential Services Personnel"; remove "SAIL" label from Homeless.</t>
  </si>
  <si>
    <t>CWHIP</t>
  </si>
  <si>
    <t>RRLP</t>
  </si>
  <si>
    <t>Other_Cert_Type</t>
  </si>
  <si>
    <t>Transfer</t>
  </si>
  <si>
    <t>Member Change</t>
  </si>
  <si>
    <t>Indicates Type</t>
  </si>
  <si>
    <t>Deleted drop down list from Other certification type; unable to select multiple types.</t>
  </si>
  <si>
    <t>JP</t>
  </si>
  <si>
    <t>Added row for Mbr 9</t>
  </si>
  <si>
    <t>Pt X</t>
  </si>
  <si>
    <t>Passbook Savings Rate change from .02 (or 2%) to .0006 (or .06%).</t>
  </si>
  <si>
    <t>Pg2</t>
  </si>
  <si>
    <t>Reduced height of rows 109, 110, &amp; 111 so double line will print above footer instead of through (Yardi request)</t>
  </si>
  <si>
    <t>Date of Birth for Mbr 8 - merged cells</t>
  </si>
  <si>
    <t>Mbr 8 - merged cells Age as of Effective Date; removed cell protection &amp; merged cells Full Time Student</t>
  </si>
  <si>
    <t>Veteran</t>
  </si>
  <si>
    <t>Workforce Housing</t>
  </si>
  <si>
    <t>Developmentally Disabled</t>
  </si>
  <si>
    <t>Link</t>
  </si>
  <si>
    <t>Footer</t>
  </si>
  <si>
    <t>Changed page footers to "Rev. June 2016"</t>
  </si>
  <si>
    <t>BR_Mix</t>
  </si>
  <si>
    <t>Part IX</t>
  </si>
  <si>
    <t>Referral Agency Number</t>
  </si>
  <si>
    <t>Added data validation  to limit "Referral Agency Number" to a whole number less than or equal to 999.</t>
  </si>
  <si>
    <t>Replaced Essential Services Personnel label with Workforce Housing as label for selection in TIC cell Y101 (result used in Recap Col. 12)</t>
  </si>
  <si>
    <t>Replaced Prior Substandard with Veteran as label for selection in TIC cell Y103  (result used in Recap Col. 12)</t>
  </si>
  <si>
    <t>Added data validation with dropdown list of "Number of Bedrooms in Unit" using named range BR_Mix</t>
  </si>
  <si>
    <t>Synchronize</t>
  </si>
  <si>
    <t>Reasonable Accommodation</t>
  </si>
  <si>
    <t>Number of BR's (MMRB PPC only)</t>
  </si>
  <si>
    <t>Add drop down list to Other certification type; select from list the Type of Other certification being made</t>
  </si>
  <si>
    <t>Removed "Protection" from cell to allow entry of Referral Agency number.</t>
  </si>
  <si>
    <t>HDS Code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</si>
  <si>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</si>
  <si>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</si>
  <si>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</si>
  <si>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</si>
  <si>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</si>
  <si>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</si>
  <si>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</si>
  <si>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</si>
  <si>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</si>
  <si>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</si>
  <si>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</si>
  <si>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</si>
  <si>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</si>
  <si>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</si>
  <si>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</si>
  <si>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</si>
  <si>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</si>
  <si>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</si>
  <si>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</si>
  <si>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</si>
  <si>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</si>
  <si>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</si>
  <si>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</si>
  <si>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</si>
  <si>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</si>
  <si>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</si>
  <si>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</si>
  <si>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</si>
  <si>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</si>
  <si>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</si>
  <si>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</si>
  <si>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</si>
  <si>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</si>
  <si>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</si>
  <si>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</si>
  <si>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</si>
  <si>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</si>
  <si>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</si>
  <si>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</si>
  <si>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</si>
  <si>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</si>
  <si>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</si>
  <si>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</si>
  <si>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</si>
  <si>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</si>
  <si>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</si>
  <si>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</si>
  <si>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</si>
  <si>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</si>
  <si>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</si>
  <si>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</si>
  <si>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</si>
  <si>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</si>
  <si>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</si>
  <si>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</si>
  <si>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</si>
  <si>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</si>
  <si>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</si>
  <si>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</si>
  <si>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</si>
  <si>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</si>
  <si>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</si>
  <si>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</si>
  <si>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</si>
  <si>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</si>
  <si>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</si>
  <si>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</si>
  <si>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Blank [no code]</t>
  </si>
  <si>
    <r>
      <t xml:space="preserve">Created named range </t>
    </r>
    <r>
      <rPr>
        <b/>
        <sz val="8"/>
        <color indexed="10"/>
        <rFont val="Verdana"/>
        <family val="2"/>
      </rPr>
      <t>BR_Mix</t>
    </r>
    <r>
      <rPr>
        <sz val="8"/>
        <color indexed="10"/>
        <rFont val="Verdana"/>
        <family val="2"/>
      </rPr>
      <t xml:space="preserve"> for use with in-cell dropdown list in TIC Part IX "Number of Bedrooms in Unit"</t>
    </r>
  </si>
  <si>
    <r>
      <t xml:space="preserve">Created named range </t>
    </r>
    <r>
      <rPr>
        <b/>
        <sz val="8"/>
        <color indexed="10"/>
        <rFont val="Verdana"/>
        <family val="2"/>
      </rPr>
      <t>County</t>
    </r>
    <r>
      <rPr>
        <sz val="8"/>
        <color indexed="10"/>
        <rFont val="Verdana"/>
        <family val="2"/>
      </rPr>
      <t xml:space="preserve"> for use with in-cell dropdown list in TIC Part I "County"</t>
    </r>
  </si>
  <si>
    <t>FHFC Version</t>
  </si>
  <si>
    <t>Added data validation with dropdown list of "County" using named range County</t>
  </si>
  <si>
    <t>KEY NUMBER:  Added data validation for number between 1 and 9999 (cell is formatted for Special Number type to force leading zeroes to appear) (Next Gen 7/22/14)</t>
  </si>
  <si>
    <t>TIC - F9</t>
  </si>
  <si>
    <t>TIC - E101</t>
  </si>
  <si>
    <t>TIC - G101</t>
  </si>
  <si>
    <t>TIC - J101</t>
  </si>
  <si>
    <t>TIC - C104</t>
  </si>
  <si>
    <t>TIC - AA101</t>
  </si>
  <si>
    <t>TIC - AA103</t>
  </si>
  <si>
    <t>TIC - AF90</t>
  </si>
  <si>
    <t>TIC - AE9</t>
  </si>
  <si>
    <t>data - cells A80:A147</t>
  </si>
  <si>
    <t>TIC</t>
  </si>
  <si>
    <t>Replaced Rental Assistance label that mapped to Recap Col. 11 with Developmentally Disabled as label for selection in TIC cell C104 that maps to Recap Col. 12</t>
  </si>
  <si>
    <t xml:space="preserve">Added Link as label for selection in cell C101.  This maps to Recap Col. 11a "Other" </t>
  </si>
  <si>
    <t>TIC - P104</t>
  </si>
  <si>
    <t>Formatted with white text</t>
  </si>
  <si>
    <t>heading</t>
  </si>
  <si>
    <t>Established Florida Housing version numbering; entered 24 (in sync with program report).</t>
  </si>
  <si>
    <t>Changed Page footer to "Rev. August 2016"</t>
  </si>
  <si>
    <t>TIC - C101</t>
  </si>
  <si>
    <t>Designated location for input of Link indication</t>
  </si>
  <si>
    <t>Added explanation</t>
  </si>
  <si>
    <r>
      <t xml:space="preserve">Added Special Needs as label for selection in cell N104. </t>
    </r>
    <r>
      <rPr>
        <sz val="8"/>
        <color indexed="12"/>
        <rFont val="Verdana"/>
        <family val="2"/>
      </rPr>
      <t xml:space="preserve"> This maps to Recap Col. 12 "Demographic Category" </t>
    </r>
  </si>
  <si>
    <t>REVISED</t>
  </si>
  <si>
    <r>
      <t>Added field for entry of Referral Agency Number; maps to Recap Col. 11b -</t>
    </r>
    <r>
      <rPr>
        <sz val="8"/>
        <color indexed="12"/>
        <rFont val="Verdana"/>
        <family val="2"/>
      </rPr>
      <t xml:space="preserve"> REQUIRED when 11a contains Link</t>
    </r>
  </si>
  <si>
    <t>Added label "Referral Agency Number (Required)" for number input in G101</t>
  </si>
  <si>
    <t>TIC - cell X2</t>
  </si>
  <si>
    <t>TIC - B98</t>
  </si>
  <si>
    <t>Part X</t>
  </si>
  <si>
    <t>Changed title to "Part X - Categorical or Public Purpose Set Aside or Targeting Requirment Types</t>
  </si>
  <si>
    <t>TIC - C100</t>
  </si>
  <si>
    <t>Designated as location for input of SPND indication</t>
  </si>
  <si>
    <t xml:space="preserve">Added SPND as label for selection in cell C100.  This maps to Recap Col. 11a "Other" </t>
  </si>
  <si>
    <t>TIC - G100</t>
  </si>
  <si>
    <t>PART X - CATEGORICAL OR PUBLIC PURPOSE SET ASIDE OR TARGETING REQUIREMENT TYPES</t>
  </si>
  <si>
    <t>SPND</t>
  </si>
  <si>
    <t>Deleted "Requirement Types (Select ALL that apply to this household)"</t>
  </si>
  <si>
    <t>(Indicate with X to select ALL set asides or targets that apply to this household)</t>
  </si>
  <si>
    <t>Added instruction:  "(Enter an X to select ALL set asides or targets that apply to this household)"</t>
  </si>
  <si>
    <t>data - A62:A73</t>
  </si>
  <si>
    <t>IRO</t>
  </si>
  <si>
    <t>Edited list of unit types to include IRO</t>
  </si>
  <si>
    <t>TIC - V45</t>
  </si>
  <si>
    <t>Part IV</t>
  </si>
  <si>
    <t>Entered HUD Passbook Savings Rate that was effective 1/1/2024.</t>
  </si>
  <si>
    <t>Changed Page footer to "Rev. January 2024"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</si>
</sst>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0;[Red]#,##0.00"/>
    <numFmt numFmtId="166" formatCode="00\-00\-0000"/>
    <numFmt numFmtId="167" formatCode="000\-00\-0000"/>
    <numFmt numFmtId="168" formatCode="[$-409]dddd\,\ mmmm\ dd\,\ yyyy"/>
    <numFmt numFmtId="169" formatCode="#,##0;[Red]#,##0"/>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 ??/16"/>
    <numFmt numFmtId="176" formatCode="0000"/>
  </numFmts>
  <fonts count="83">
    <font>
      <sz val="10"/>
      <name val="Arial"/>
      <family val="0"/>
    </font>
    <font>
      <u val="single"/>
      <sz val="10"/>
      <color indexed="36"/>
      <name val="Arial"/>
      <family val="2"/>
    </font>
    <font>
      <u val="single"/>
      <sz val="10"/>
      <color indexed="12"/>
      <name val="Arial"/>
      <family val="2"/>
    </font>
    <font>
      <sz val="8"/>
      <name val="Arial"/>
      <family val="2"/>
    </font>
    <font>
      <b/>
      <sz val="9"/>
      <name val="Arial"/>
      <family val="2"/>
    </font>
    <font>
      <b/>
      <sz val="7"/>
      <name val="Arial"/>
      <family val="2"/>
    </font>
    <font>
      <i/>
      <sz val="8"/>
      <name val="Arial"/>
      <family val="2"/>
    </font>
    <font>
      <b/>
      <sz val="8"/>
      <name val="Arial"/>
      <family val="2"/>
    </font>
    <font>
      <sz val="10"/>
      <name val="Arial Rounded MT Bold"/>
      <family val="2"/>
    </font>
    <font>
      <sz val="7"/>
      <name val="Arial"/>
      <family val="2"/>
    </font>
    <font>
      <i/>
      <sz val="7"/>
      <name val="Arial"/>
      <family val="2"/>
    </font>
    <font>
      <sz val="8"/>
      <name val="Verdana"/>
      <family val="2"/>
    </font>
    <font>
      <b/>
      <sz val="10"/>
      <name val="Arial"/>
      <family val="2"/>
    </font>
    <font>
      <sz val="6.5"/>
      <name val="Arial"/>
      <family val="2"/>
    </font>
    <font>
      <sz val="6"/>
      <name val="Arial"/>
      <family val="2"/>
    </font>
    <font>
      <sz val="9"/>
      <name val="Arial"/>
      <family val="2"/>
    </font>
    <font>
      <b/>
      <u val="single"/>
      <sz val="8"/>
      <name val="Arial"/>
      <family val="2"/>
    </font>
    <font>
      <i/>
      <sz val="9"/>
      <name val="Arial"/>
      <family val="2"/>
    </font>
    <font>
      <u val="single"/>
      <sz val="8"/>
      <name val="Arial"/>
      <family val="2"/>
    </font>
    <font>
      <sz val="7.5"/>
      <name val="Arial"/>
      <family val="2"/>
    </font>
    <font>
      <b/>
      <u val="single"/>
      <sz val="9"/>
      <name val="Arial"/>
      <family val="2"/>
    </font>
    <font>
      <i/>
      <sz val="7.5"/>
      <name val="Arial"/>
      <family val="2"/>
    </font>
    <font>
      <sz val="8"/>
      <color indexed="8"/>
      <name val="Arial"/>
      <family val="2"/>
    </font>
    <font>
      <sz val="7"/>
      <color indexed="8"/>
      <name val="Arial"/>
      <family val="2"/>
    </font>
    <font>
      <i/>
      <sz val="8"/>
      <color indexed="8"/>
      <name val="Arial"/>
      <family val="2"/>
    </font>
    <font>
      <b/>
      <sz val="7"/>
      <color indexed="8"/>
      <name val="Arial"/>
      <family val="2"/>
    </font>
    <font>
      <sz val="10"/>
      <color indexed="8"/>
      <name val="Arial MT"/>
      <family val="0"/>
    </font>
    <font>
      <sz val="8"/>
      <color indexed="9"/>
      <name val="Verdana"/>
      <family val="2"/>
    </font>
    <font>
      <sz val="10"/>
      <color indexed="10"/>
      <name val="Arial"/>
      <family val="2"/>
    </font>
    <font>
      <b/>
      <i/>
      <sz val="9"/>
      <name val="Arial"/>
      <family val="2"/>
    </font>
    <font>
      <sz val="10"/>
      <color indexed="8"/>
      <name val="Arial"/>
      <family val="2"/>
    </font>
    <font>
      <b/>
      <u val="single"/>
      <sz val="8"/>
      <color indexed="12"/>
      <name val="Arial"/>
      <family val="2"/>
    </font>
    <font>
      <i/>
      <sz val="10"/>
      <name val="Arial"/>
      <family val="2"/>
    </font>
    <font>
      <i/>
      <u val="single"/>
      <sz val="8"/>
      <name val="Arial"/>
      <family val="2"/>
    </font>
    <font>
      <b/>
      <sz val="8"/>
      <name val="Verdana"/>
      <family val="2"/>
    </font>
    <font>
      <sz val="8"/>
      <color indexed="8"/>
      <name val="Verdana"/>
      <family val="2"/>
    </font>
    <font>
      <sz val="8"/>
      <color indexed="10"/>
      <name val="Verdana"/>
      <family val="2"/>
    </font>
    <font>
      <b/>
      <sz val="8"/>
      <color indexed="10"/>
      <name val="Verdana"/>
      <family val="2"/>
    </font>
    <font>
      <sz val="8"/>
      <color indexed="12"/>
      <name val="Verdana"/>
      <family val="2"/>
    </font>
    <font>
      <b/>
      <sz val="8.5"/>
      <name val="Arial"/>
      <family val="2"/>
    </font>
    <font>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2"/>
      <name val="Verdana"/>
      <family val="2"/>
    </font>
    <font>
      <sz val="8"/>
      <color indexed="17"/>
      <name val="Verdana"/>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Verdana"/>
      <family val="2"/>
    </font>
    <font>
      <b/>
      <sz val="8"/>
      <color rgb="FF0000FF"/>
      <name val="Verdana"/>
      <family val="2"/>
    </font>
    <font>
      <sz val="8"/>
      <color rgb="FF0000FF"/>
      <name val="Verdana"/>
      <family val="2"/>
    </font>
    <font>
      <sz val="8"/>
      <color rgb="FF008000"/>
      <name val="Verdana"/>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26"/>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double"/>
    </border>
    <border>
      <left>
        <color indexed="63"/>
      </left>
      <right style="thin"/>
      <top style="double"/>
      <bottom style="medium"/>
    </border>
    <border>
      <left style="dashDot"/>
      <right>
        <color indexed="63"/>
      </right>
      <top style="thin"/>
      <bottom>
        <color indexed="63"/>
      </bottom>
    </border>
    <border>
      <left>
        <color indexed="63"/>
      </left>
      <right style="dashDot"/>
      <top style="thin"/>
      <bottom>
        <color indexed="63"/>
      </bottom>
    </border>
    <border>
      <left style="dashDot"/>
      <right>
        <color indexed="63"/>
      </right>
      <top>
        <color indexed="63"/>
      </top>
      <bottom style="thin"/>
    </border>
    <border>
      <left>
        <color indexed="63"/>
      </left>
      <right style="dashDot"/>
      <top>
        <color indexed="63"/>
      </top>
      <bottom style="thin"/>
    </border>
    <border>
      <left>
        <color indexed="63"/>
      </left>
      <right style="double"/>
      <top>
        <color indexed="63"/>
      </top>
      <bottom>
        <color indexed="63"/>
      </bottom>
    </border>
    <border>
      <left>
        <color indexed="63"/>
      </left>
      <right style="thick"/>
      <top style="medium"/>
      <bottom style="medium"/>
    </border>
    <border>
      <left style="thin"/>
      <right>
        <color indexed="63"/>
      </right>
      <top style="medium"/>
      <bottom style="medium"/>
    </border>
    <border>
      <left>
        <color indexed="63"/>
      </left>
      <right>
        <color indexed="63"/>
      </right>
      <top>
        <color indexed="63"/>
      </top>
      <bottom style="double"/>
    </border>
    <border>
      <left>
        <color indexed="63"/>
      </left>
      <right>
        <color indexed="63"/>
      </right>
      <top style="thin"/>
      <bottom style="double"/>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mediumDashed">
        <color indexed="10"/>
      </left>
      <right style="mediumDashed">
        <color indexed="10"/>
      </right>
      <top>
        <color indexed="63"/>
      </top>
      <bottom>
        <color indexed="63"/>
      </bottom>
    </border>
    <border>
      <left style="mediumDashed">
        <color indexed="10"/>
      </left>
      <right style="mediumDashed">
        <color indexed="10"/>
      </right>
      <top>
        <color indexed="63"/>
      </top>
      <bottom style="mediumDashed">
        <color indexed="10"/>
      </bottom>
    </border>
    <border>
      <left style="mediumDashed">
        <color indexed="10"/>
      </left>
      <right style="mediumDashed">
        <color indexed="10"/>
      </right>
      <top style="mediumDashed">
        <color indexed="10"/>
      </top>
      <bottom>
        <color indexed="63"/>
      </bottom>
    </border>
    <border>
      <left style="mediumDashed">
        <color indexed="12"/>
      </left>
      <right style="mediumDashed">
        <color indexed="12"/>
      </right>
      <top>
        <color indexed="63"/>
      </top>
      <bottom>
        <color indexed="63"/>
      </bottom>
    </border>
    <border>
      <left style="mediumDashed">
        <color indexed="12"/>
      </left>
      <right style="mediumDashed">
        <color indexed="12"/>
      </right>
      <top>
        <color indexed="63"/>
      </top>
      <bottom style="mediumDashed">
        <color indexed="12"/>
      </bottom>
    </border>
    <border>
      <left style="mediumDashed">
        <color indexed="52"/>
      </left>
      <right style="mediumDashed">
        <color indexed="52"/>
      </right>
      <top>
        <color indexed="63"/>
      </top>
      <bottom>
        <color indexed="63"/>
      </bottom>
    </border>
    <border>
      <left style="mediumDashed">
        <color indexed="52"/>
      </left>
      <right style="mediumDashed">
        <color indexed="52"/>
      </right>
      <top>
        <color indexed="63"/>
      </top>
      <bottom style="mediumDashed">
        <color indexed="52"/>
      </bottom>
    </border>
    <border>
      <left style="mediumDashed">
        <color indexed="12"/>
      </left>
      <right style="mediumDashed">
        <color indexed="12"/>
      </right>
      <top style="mediumDashed">
        <color indexed="12"/>
      </top>
      <bottom>
        <color indexed="63"/>
      </bottom>
    </border>
    <border>
      <left style="mediumDashed">
        <color indexed="52"/>
      </left>
      <right style="mediumDashed">
        <color indexed="52"/>
      </right>
      <top style="mediumDashed">
        <color indexed="52"/>
      </top>
      <bottom>
        <color indexed="63"/>
      </bottom>
    </border>
    <border>
      <left style="mediumDashed">
        <color indexed="10"/>
      </left>
      <right style="mediumDashed">
        <color indexed="10"/>
      </right>
      <top style="mediumDashed">
        <color indexed="10"/>
      </top>
      <bottom style="mediumDashed">
        <color indexed="10"/>
      </bottom>
    </border>
    <border>
      <left>
        <color indexed="63"/>
      </left>
      <right style="thin"/>
      <top style="thin"/>
      <bottom style="thin"/>
    </border>
    <border>
      <left>
        <color indexed="63"/>
      </left>
      <right>
        <color indexed="63"/>
      </right>
      <top>
        <color indexed="63"/>
      </top>
      <bottom style="double">
        <color rgb="FF0000FF"/>
      </bottom>
    </border>
    <border>
      <left style="mediumDashed">
        <color rgb="FFFF0000"/>
      </left>
      <right style="mediumDashed">
        <color rgb="FFFF0000"/>
      </right>
      <top>
        <color indexed="63"/>
      </top>
      <bottom>
        <color indexed="63"/>
      </bottom>
    </border>
    <border>
      <left style="mediumDashed">
        <color rgb="FFFF0000"/>
      </left>
      <right style="mediumDashed">
        <color rgb="FFFF0000"/>
      </right>
      <top>
        <color indexed="63"/>
      </top>
      <bottom style="mediumDashed">
        <color rgb="FFFF0000"/>
      </bottom>
    </border>
    <border>
      <left style="mediumDashed">
        <color rgb="FF006600"/>
      </left>
      <right style="mediumDashed">
        <color rgb="FF006600"/>
      </right>
      <top style="mediumDashed">
        <color rgb="FF006600"/>
      </top>
      <bottom>
        <color indexed="63"/>
      </bottom>
    </border>
    <border>
      <left style="mediumDashed">
        <color rgb="FF006600"/>
      </left>
      <right style="mediumDashed">
        <color rgb="FF006600"/>
      </right>
      <top>
        <color indexed="63"/>
      </top>
      <bottom>
        <color indexed="63"/>
      </bottom>
    </border>
    <border>
      <left style="mediumDashed">
        <color rgb="FF006600"/>
      </left>
      <right style="mediumDashed">
        <color rgb="FF006600"/>
      </right>
      <top>
        <color indexed="63"/>
      </top>
      <bottom style="mediumDashed">
        <color rgb="FF006600"/>
      </bottom>
    </border>
    <border>
      <left style="mediumDashed">
        <color rgb="FFFF0000"/>
      </left>
      <right style="mediumDashed">
        <color rgb="FFFF0000"/>
      </right>
      <top style="mediumDashed">
        <color rgb="FFFF0000"/>
      </top>
      <bottom>
        <color indexed="63"/>
      </bottom>
    </border>
    <border>
      <left>
        <color indexed="63"/>
      </left>
      <right style="mediumDashed">
        <color indexed="10"/>
      </right>
      <top>
        <color indexed="63"/>
      </top>
      <bottom>
        <color indexed="63"/>
      </bottom>
    </border>
    <border>
      <left>
        <color indexed="63"/>
      </left>
      <right>
        <color indexed="63"/>
      </right>
      <top>
        <color indexed="63"/>
      </top>
      <bottom style="mediumDashed">
        <color rgb="FFFF0000"/>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color indexed="8"/>
      </bottom>
    </border>
    <border>
      <left>
        <color indexed="63"/>
      </left>
      <right style="thin">
        <color indexed="8"/>
      </right>
      <top style="thin"/>
      <bottom style="thin"/>
    </border>
    <border>
      <left style="thin"/>
      <right>
        <color indexed="63"/>
      </right>
      <top style="medium"/>
      <bottom style="thin">
        <color indexed="8"/>
      </bottom>
    </border>
    <border>
      <left>
        <color indexed="63"/>
      </left>
      <right>
        <color indexed="63"/>
      </right>
      <top style="medium"/>
      <bottom style="thin">
        <color indexed="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thin">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Border="1" applyAlignment="1" applyProtection="1">
      <alignment/>
      <protection/>
    </xf>
    <xf numFmtId="0" fontId="0" fillId="0" borderId="10" xfId="0" applyBorder="1" applyAlignment="1" applyProtection="1">
      <alignment/>
      <protection/>
    </xf>
    <xf numFmtId="0" fontId="0" fillId="0" borderId="10" xfId="0" applyFill="1" applyBorder="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horizontal="centerContinuous"/>
      <protection/>
    </xf>
    <xf numFmtId="0" fontId="4" fillId="0" borderId="0" xfId="0" applyFont="1" applyFill="1" applyBorder="1" applyAlignment="1" applyProtection="1">
      <alignment horizontal="centerContinuous"/>
      <protection/>
    </xf>
    <xf numFmtId="0" fontId="0" fillId="0" borderId="0" xfId="0" applyFill="1" applyAlignment="1" applyProtection="1">
      <alignment horizontal="centerContinuous"/>
      <protection/>
    </xf>
    <xf numFmtId="0" fontId="5"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4" fontId="0" fillId="0" borderId="0" xfId="0" applyNumberFormat="1" applyFont="1" applyFill="1" applyBorder="1" applyAlignment="1" applyProtection="1">
      <alignment horizontal="centerContinuous"/>
      <protection/>
    </xf>
    <xf numFmtId="0" fontId="0" fillId="0" borderId="0" xfId="0" applyFill="1" applyAlignment="1" applyProtection="1">
      <alignment/>
      <protection/>
    </xf>
    <xf numFmtId="0" fontId="7" fillId="0" borderId="11" xfId="0" applyFont="1" applyFill="1" applyBorder="1" applyAlignment="1" applyProtection="1">
      <alignment horizontal="centerContinuous" vertical="center"/>
      <protection/>
    </xf>
    <xf numFmtId="0" fontId="0" fillId="0" borderId="12" xfId="0" applyFill="1" applyBorder="1" applyAlignment="1" applyProtection="1">
      <alignment horizontal="centerContinuous"/>
      <protection/>
    </xf>
    <xf numFmtId="14" fontId="0" fillId="0" borderId="12" xfId="0" applyNumberFormat="1" applyFont="1" applyFill="1" applyBorder="1" applyAlignment="1" applyProtection="1">
      <alignment horizontal="centerContinuous" vertical="center"/>
      <protection/>
    </xf>
    <xf numFmtId="0" fontId="0" fillId="0" borderId="13" xfId="0" applyFill="1" applyBorder="1" applyAlignment="1" applyProtection="1">
      <alignment horizontal="centerContinuous" vertical="center"/>
      <protection/>
    </xf>
    <xf numFmtId="0" fontId="0" fillId="0" borderId="0" xfId="0" applyFill="1" applyBorder="1" applyAlignment="1" applyProtection="1">
      <alignment vertical="center"/>
      <protection/>
    </xf>
    <xf numFmtId="0" fontId="7" fillId="0" borderId="0" xfId="0" applyFont="1" applyFill="1" applyAlignment="1" applyProtection="1">
      <alignment horizontal="centerContinuous"/>
      <protection/>
    </xf>
    <xf numFmtId="0" fontId="8" fillId="0" borderId="0" xfId="0" applyFont="1" applyFill="1" applyBorder="1" applyAlignment="1" applyProtection="1">
      <alignment horizontal="centerContinuous"/>
      <protection/>
    </xf>
    <xf numFmtId="0" fontId="9" fillId="0" borderId="0" xfId="0" applyFont="1" applyFill="1" applyBorder="1" applyAlignment="1" applyProtection="1">
      <alignment horizontal="centerContinuous"/>
      <protection/>
    </xf>
    <xf numFmtId="0" fontId="3" fillId="0" borderId="14"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15" xfId="0" applyFill="1" applyBorder="1" applyAlignment="1" applyProtection="1">
      <alignment horizontal="left"/>
      <protection/>
    </xf>
    <xf numFmtId="0" fontId="0" fillId="0" borderId="0" xfId="0" applyFill="1" applyBorder="1" applyAlignment="1" applyProtection="1">
      <alignment/>
      <protection/>
    </xf>
    <xf numFmtId="0" fontId="4" fillId="0" borderId="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9" fillId="0" borderId="0" xfId="0" applyFont="1" applyFill="1" applyBorder="1" applyAlignment="1" applyProtection="1">
      <alignment/>
      <protection/>
    </xf>
    <xf numFmtId="14" fontId="0" fillId="0" borderId="0" xfId="0" applyNumberFormat="1" applyFont="1" applyFill="1" applyBorder="1" applyAlignment="1" applyProtection="1">
      <alignment/>
      <protection/>
    </xf>
    <xf numFmtId="0" fontId="9" fillId="0" borderId="14" xfId="0" applyFont="1" applyFill="1" applyBorder="1" applyAlignment="1" applyProtection="1">
      <alignment horizontal="left"/>
      <protection/>
    </xf>
    <xf numFmtId="14" fontId="0" fillId="0" borderId="0" xfId="0" applyNumberFormat="1" applyFont="1" applyFill="1" applyBorder="1" applyAlignment="1" applyProtection="1">
      <alignment horizontal="center"/>
      <protection/>
    </xf>
    <xf numFmtId="0" fontId="8" fillId="0" borderId="0" xfId="0" applyFont="1" applyFill="1" applyAlignment="1" applyProtection="1">
      <alignment horizontal="left"/>
      <protection/>
    </xf>
    <xf numFmtId="0" fontId="0" fillId="0" borderId="16" xfId="0" applyFill="1" applyBorder="1" applyAlignment="1" applyProtection="1">
      <alignment horizontal="center"/>
      <protection locked="0"/>
    </xf>
    <xf numFmtId="0" fontId="3" fillId="0" borderId="0" xfId="0" applyFont="1" applyFill="1" applyAlignment="1" applyProtection="1">
      <alignment horizontal="left" indent="1"/>
      <protection/>
    </xf>
    <xf numFmtId="0" fontId="3" fillId="0" borderId="0" xfId="0" applyFont="1" applyFill="1" applyAlignment="1" applyProtection="1">
      <alignment horizontal="left"/>
      <protection/>
    </xf>
    <xf numFmtId="0" fontId="0" fillId="0" borderId="0" xfId="0" applyFill="1" applyBorder="1" applyAlignment="1" applyProtection="1">
      <alignment horizontal="center"/>
      <protection/>
    </xf>
    <xf numFmtId="0" fontId="0" fillId="0" borderId="0" xfId="0" applyFill="1" applyAlignment="1">
      <alignment/>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indent="1"/>
      <protection/>
    </xf>
    <xf numFmtId="0" fontId="10" fillId="0" borderId="17" xfId="0" applyFont="1" applyFill="1" applyBorder="1" applyAlignment="1" applyProtection="1">
      <alignment horizontal="center" vertical="top"/>
      <protection/>
    </xf>
    <xf numFmtId="0" fontId="0" fillId="0" borderId="17" xfId="0" applyFill="1" applyBorder="1" applyAlignment="1" applyProtection="1">
      <alignment/>
      <protection/>
    </xf>
    <xf numFmtId="0" fontId="10" fillId="0" borderId="17" xfId="0" applyFont="1" applyFill="1" applyBorder="1" applyAlignment="1" applyProtection="1">
      <alignment horizontal="centerContinuous" vertical="top"/>
      <protection/>
    </xf>
    <xf numFmtId="0" fontId="0" fillId="0" borderId="17" xfId="0" applyFill="1" applyBorder="1" applyAlignment="1" applyProtection="1">
      <alignment horizontal="centerContinuous"/>
      <protection/>
    </xf>
    <xf numFmtId="0" fontId="0" fillId="0" borderId="18" xfId="0" applyFill="1" applyBorder="1" applyAlignment="1" applyProtection="1">
      <alignment horizontal="left"/>
      <protection/>
    </xf>
    <xf numFmtId="0" fontId="10" fillId="0" borderId="0" xfId="0" applyFont="1" applyFill="1" applyBorder="1" applyAlignment="1" applyProtection="1">
      <alignment horizontal="center" vertical="top"/>
      <protection/>
    </xf>
    <xf numFmtId="0" fontId="0" fillId="0" borderId="19" xfId="0" applyFill="1" applyBorder="1" applyAlignment="1" applyProtection="1">
      <alignment horizontal="left"/>
      <protection/>
    </xf>
    <xf numFmtId="0" fontId="7" fillId="0" borderId="20" xfId="0" applyFont="1" applyFill="1" applyBorder="1" applyAlignment="1" applyProtection="1">
      <alignment horizontal="centerContinuous" vertical="center"/>
      <protection/>
    </xf>
    <xf numFmtId="0" fontId="4" fillId="0" borderId="21" xfId="0" applyFont="1" applyFill="1" applyBorder="1" applyAlignment="1" applyProtection="1">
      <alignment horizontal="centerContinuous" vertical="center"/>
      <protection/>
    </xf>
    <xf numFmtId="0" fontId="4" fillId="0" borderId="22" xfId="0" applyFont="1" applyFill="1" applyBorder="1" applyAlignment="1" applyProtection="1">
      <alignment horizontal="centerContinuous"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center"/>
      <protection/>
    </xf>
    <xf numFmtId="49" fontId="0" fillId="0" borderId="23" xfId="0" applyNumberFormat="1" applyFill="1" applyBorder="1" applyAlignment="1" applyProtection="1">
      <alignment horizontal="center"/>
      <protection/>
    </xf>
    <xf numFmtId="49" fontId="0" fillId="0" borderId="0" xfId="0" applyNumberFormat="1" applyFill="1" applyBorder="1" applyAlignment="1" applyProtection="1">
      <alignment/>
      <protection/>
    </xf>
    <xf numFmtId="0" fontId="3" fillId="0" borderId="14" xfId="0" applyFont="1" applyFill="1" applyBorder="1" applyAlignment="1" applyProtection="1">
      <alignment horizontal="left"/>
      <protection/>
    </xf>
    <xf numFmtId="0" fontId="3" fillId="0" borderId="0" xfId="0" applyFont="1" applyFill="1" applyBorder="1" applyAlignment="1" applyProtection="1">
      <alignment horizontal="left"/>
      <protection/>
    </xf>
    <xf numFmtId="49" fontId="3" fillId="0" borderId="0" xfId="0" applyNumberFormat="1" applyFont="1" applyFill="1" applyBorder="1" applyAlignment="1" applyProtection="1">
      <alignment horizontal="centerContinuous"/>
      <protection/>
    </xf>
    <xf numFmtId="0" fontId="0" fillId="0" borderId="0" xfId="0" applyFill="1" applyAlignment="1">
      <alignment horizontal="centerContinuous"/>
    </xf>
    <xf numFmtId="49" fontId="3" fillId="0" borderId="0" xfId="0" applyNumberFormat="1" applyFont="1" applyFill="1" applyBorder="1" applyAlignment="1" applyProtection="1">
      <alignment horizontal="centerContinuous" wrapText="1"/>
      <protection/>
    </xf>
    <xf numFmtId="0" fontId="3" fillId="0" borderId="0" xfId="0" applyFont="1" applyFill="1" applyBorder="1" applyAlignment="1" applyProtection="1">
      <alignment horizontal="centerContinuous"/>
      <protection/>
    </xf>
    <xf numFmtId="49" fontId="0" fillId="0" borderId="15" xfId="0" applyNumberFormat="1" applyFill="1" applyBorder="1" applyAlignment="1" applyProtection="1">
      <alignment horizontal="center"/>
      <protection/>
    </xf>
    <xf numFmtId="0" fontId="0" fillId="0" borderId="14" xfId="0" applyFill="1" applyBorder="1" applyAlignment="1" applyProtection="1">
      <alignment horizontal="left"/>
      <protection/>
    </xf>
    <xf numFmtId="0" fontId="0" fillId="0" borderId="19" xfId="0" applyFill="1" applyBorder="1" applyAlignment="1" applyProtection="1">
      <alignment/>
      <protection/>
    </xf>
    <xf numFmtId="0" fontId="3" fillId="0" borderId="24"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26" xfId="0" applyFont="1" applyFill="1" applyBorder="1" applyAlignment="1" applyProtection="1">
      <alignment horizontal="center" wrapText="1"/>
      <protection/>
    </xf>
    <xf numFmtId="0" fontId="3" fillId="0" borderId="27" xfId="0" applyFont="1" applyFill="1" applyBorder="1" applyAlignment="1" applyProtection="1">
      <alignment horizontal="centerContinuous"/>
      <protection/>
    </xf>
    <xf numFmtId="0" fontId="3" fillId="0" borderId="28" xfId="0" applyFont="1" applyFill="1" applyBorder="1" applyAlignment="1" applyProtection="1">
      <alignment horizontal="centerContinuous"/>
      <protection/>
    </xf>
    <xf numFmtId="0" fontId="3" fillId="0" borderId="29" xfId="0" applyFont="1" applyFill="1" applyBorder="1" applyAlignment="1" applyProtection="1">
      <alignment horizontal="centerContinuous"/>
      <protection/>
    </xf>
    <xf numFmtId="0" fontId="0" fillId="0" borderId="30" xfId="0" applyFill="1" applyBorder="1" applyAlignment="1" applyProtection="1">
      <alignment horizontal="center"/>
      <protection/>
    </xf>
    <xf numFmtId="0" fontId="0" fillId="0" borderId="0" xfId="0" applyFill="1" applyAlignment="1" applyProtection="1">
      <alignment horizontal="left"/>
      <protection/>
    </xf>
    <xf numFmtId="0" fontId="0" fillId="0" borderId="17" xfId="0" applyFill="1" applyBorder="1" applyAlignment="1" applyProtection="1">
      <alignment horizontal="left"/>
      <protection/>
    </xf>
    <xf numFmtId="0" fontId="0" fillId="0" borderId="31" xfId="0" applyFill="1" applyBorder="1" applyAlignment="1" applyProtection="1">
      <alignment/>
      <protection/>
    </xf>
    <xf numFmtId="0" fontId="3" fillId="0" borderId="32" xfId="0" applyFont="1" applyFill="1" applyBorder="1" applyAlignment="1" applyProtection="1">
      <alignment horizontal="centerContinuous" wrapText="1"/>
      <protection/>
    </xf>
    <xf numFmtId="0" fontId="3" fillId="0" borderId="33" xfId="0" applyFont="1" applyFill="1" applyBorder="1" applyAlignment="1" applyProtection="1">
      <alignment horizontal="centerContinuous" wrapText="1"/>
      <protection/>
    </xf>
    <xf numFmtId="0" fontId="3" fillId="0" borderId="34" xfId="0" applyFont="1" applyFill="1" applyBorder="1" applyAlignment="1" applyProtection="1">
      <alignment horizontal="centerContinuous" wrapText="1"/>
      <protection/>
    </xf>
    <xf numFmtId="0" fontId="3" fillId="0" borderId="33" xfId="0" applyFont="1" applyFill="1" applyBorder="1" applyAlignment="1" applyProtection="1">
      <alignment horizontal="centerContinuous"/>
      <protection/>
    </xf>
    <xf numFmtId="0" fontId="3" fillId="0" borderId="34" xfId="0" applyFont="1" applyFill="1" applyBorder="1" applyAlignment="1" applyProtection="1">
      <alignment horizontal="centerContinuous"/>
      <protection/>
    </xf>
    <xf numFmtId="0" fontId="0" fillId="0" borderId="23" xfId="0" applyFill="1" applyBorder="1" applyAlignment="1" applyProtection="1">
      <alignment/>
      <protection/>
    </xf>
    <xf numFmtId="0" fontId="0" fillId="0" borderId="15" xfId="0" applyFill="1" applyBorder="1" applyAlignment="1" applyProtection="1">
      <alignment/>
      <protection/>
    </xf>
    <xf numFmtId="0" fontId="0" fillId="0" borderId="35" xfId="0" applyFill="1" applyBorder="1" applyAlignment="1" applyProtection="1">
      <alignment/>
      <protection/>
    </xf>
    <xf numFmtId="0" fontId="3" fillId="0" borderId="0" xfId="0" applyFont="1" applyFill="1" applyBorder="1" applyAlignment="1" applyProtection="1">
      <alignment horizontal="right"/>
      <protection/>
    </xf>
    <xf numFmtId="0" fontId="7" fillId="0" borderId="0" xfId="0" applyFont="1" applyFill="1" applyBorder="1" applyAlignment="1" applyProtection="1">
      <alignment horizontal="right"/>
      <protection/>
    </xf>
    <xf numFmtId="0" fontId="0" fillId="0" borderId="0" xfId="0" applyFill="1" applyBorder="1" applyAlignment="1">
      <alignment/>
    </xf>
    <xf numFmtId="44" fontId="0" fillId="0" borderId="0" xfId="0" applyNumberFormat="1" applyFill="1" applyBorder="1" applyAlignment="1" applyProtection="1">
      <alignment horizontal="center"/>
      <protection hidden="1"/>
    </xf>
    <xf numFmtId="0" fontId="0" fillId="0" borderId="0" xfId="0" applyFill="1" applyBorder="1" applyAlignment="1">
      <alignment horizontal="center"/>
    </xf>
    <xf numFmtId="0" fontId="0" fillId="0" borderId="36" xfId="0" applyFill="1" applyBorder="1" applyAlignment="1" applyProtection="1">
      <alignment/>
      <protection/>
    </xf>
    <xf numFmtId="0" fontId="3" fillId="0" borderId="24" xfId="0" applyFont="1" applyFill="1" applyBorder="1" applyAlignment="1" applyProtection="1">
      <alignment horizontal="centerContinuous"/>
      <protection/>
    </xf>
    <xf numFmtId="0" fontId="3" fillId="0" borderId="25" xfId="0" applyFont="1" applyFill="1" applyBorder="1" applyAlignment="1" applyProtection="1">
      <alignment horizontal="centerContinuous"/>
      <protection/>
    </xf>
    <xf numFmtId="0" fontId="3" fillId="0" borderId="23" xfId="0" applyFont="1" applyFill="1" applyBorder="1" applyAlignment="1" applyProtection="1">
      <alignment horizontal="centerContinuous"/>
      <protection/>
    </xf>
    <xf numFmtId="0" fontId="0" fillId="0" borderId="23" xfId="0" applyFill="1" applyBorder="1" applyAlignment="1">
      <alignment/>
    </xf>
    <xf numFmtId="0" fontId="0" fillId="0" borderId="15" xfId="0" applyFill="1" applyBorder="1" applyAlignment="1">
      <alignment/>
    </xf>
    <xf numFmtId="164" fontId="0" fillId="0" borderId="14" xfId="0" applyNumberFormat="1" applyFill="1" applyBorder="1" applyAlignment="1" applyProtection="1">
      <alignment horizontal="center"/>
      <protection/>
    </xf>
    <xf numFmtId="164" fontId="0" fillId="0" borderId="0" xfId="0" applyNumberFormat="1" applyFill="1" applyBorder="1" applyAlignment="1" applyProtection="1">
      <alignment horizontal="center"/>
      <protection/>
    </xf>
    <xf numFmtId="0" fontId="0" fillId="0" borderId="0" xfId="0" applyNumberFormat="1" applyFill="1" applyBorder="1" applyAlignment="1" applyProtection="1">
      <alignment horizontal="center"/>
      <protection/>
    </xf>
    <xf numFmtId="165" fontId="0" fillId="0" borderId="0" xfId="0" applyNumberFormat="1" applyFill="1" applyBorder="1" applyAlignment="1" applyProtection="1">
      <alignment/>
      <protection/>
    </xf>
    <xf numFmtId="49" fontId="3" fillId="0" borderId="0" xfId="0" applyNumberFormat="1" applyFont="1" applyFill="1" applyBorder="1" applyAlignment="1" applyProtection="1">
      <alignment horizontal="center"/>
      <protection/>
    </xf>
    <xf numFmtId="165" fontId="0" fillId="0" borderId="37" xfId="0" applyNumberFormat="1" applyFill="1" applyBorder="1" applyAlignment="1" applyProtection="1">
      <alignment/>
      <protection/>
    </xf>
    <xf numFmtId="165" fontId="0" fillId="0" borderId="12" xfId="0" applyNumberFormat="1" applyFill="1" applyBorder="1" applyAlignment="1" applyProtection="1">
      <alignment/>
      <protection/>
    </xf>
    <xf numFmtId="165" fontId="0" fillId="0" borderId="38" xfId="0" applyNumberFormat="1" applyFill="1" applyBorder="1" applyAlignment="1" applyProtection="1">
      <alignment/>
      <protection/>
    </xf>
    <xf numFmtId="165" fontId="0" fillId="0" borderId="0" xfId="0" applyNumberFormat="1" applyFill="1" applyBorder="1" applyAlignment="1" applyProtection="1">
      <alignment horizontal="left"/>
      <protection/>
    </xf>
    <xf numFmtId="0" fontId="3" fillId="0" borderId="14" xfId="0" applyFont="1" applyFill="1" applyBorder="1" applyAlignment="1" applyProtection="1">
      <alignment horizontal="right"/>
      <protection/>
    </xf>
    <xf numFmtId="0" fontId="3" fillId="0" borderId="0" xfId="0" applyFont="1" applyFill="1" applyAlignment="1">
      <alignment/>
    </xf>
    <xf numFmtId="0" fontId="0" fillId="0" borderId="39" xfId="0" applyFill="1" applyBorder="1" applyAlignment="1" applyProtection="1">
      <alignment/>
      <protection/>
    </xf>
    <xf numFmtId="0" fontId="0" fillId="0" borderId="28" xfId="0" applyFill="1" applyBorder="1" applyAlignment="1" applyProtection="1">
      <alignment/>
      <protection/>
    </xf>
    <xf numFmtId="0" fontId="0" fillId="0" borderId="40" xfId="0" applyFill="1" applyBorder="1" applyAlignment="1" applyProtection="1">
      <alignment/>
      <protection/>
    </xf>
    <xf numFmtId="0" fontId="3" fillId="0" borderId="14" xfId="0" applyFont="1" applyFill="1" applyBorder="1" applyAlignment="1">
      <alignment/>
    </xf>
    <xf numFmtId="0" fontId="3" fillId="0" borderId="0" xfId="0" applyFont="1" applyFill="1" applyBorder="1" applyAlignment="1">
      <alignment/>
    </xf>
    <xf numFmtId="165" fontId="3" fillId="0" borderId="0" xfId="0" applyNumberFormat="1" applyFont="1" applyFill="1" applyBorder="1" applyAlignment="1" applyProtection="1">
      <alignment horizontal="right"/>
      <protection/>
    </xf>
    <xf numFmtId="0" fontId="12" fillId="0" borderId="0" xfId="0" applyFont="1" applyFill="1" applyBorder="1" applyAlignment="1" applyProtection="1">
      <alignment horizontal="center"/>
      <protection/>
    </xf>
    <xf numFmtId="10" fontId="7"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0" applyFont="1" applyFill="1" applyAlignment="1">
      <alignment horizontal="right"/>
    </xf>
    <xf numFmtId="0" fontId="9" fillId="0" borderId="14"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7" fillId="0" borderId="0" xfId="0" applyFont="1" applyFill="1" applyBorder="1" applyAlignment="1" applyProtection="1">
      <alignment horizontal="right" vertical="center"/>
      <protection/>
    </xf>
    <xf numFmtId="44" fontId="0" fillId="0" borderId="0" xfId="0" applyNumberFormat="1" applyFill="1" applyBorder="1" applyAlignment="1" applyProtection="1">
      <alignment/>
      <protection hidden="1"/>
    </xf>
    <xf numFmtId="0" fontId="0" fillId="0" borderId="0" xfId="0" applyFill="1" applyBorder="1" applyAlignment="1" applyProtection="1">
      <alignment/>
      <protection/>
    </xf>
    <xf numFmtId="0" fontId="0" fillId="0" borderId="41" xfId="0" applyFill="1" applyBorder="1" applyAlignment="1" applyProtection="1">
      <alignment/>
      <protection/>
    </xf>
    <xf numFmtId="0" fontId="7" fillId="0" borderId="21" xfId="0" applyFont="1" applyFill="1" applyBorder="1" applyAlignment="1" applyProtection="1">
      <alignment horizontal="centerContinuous" wrapText="1"/>
      <protection/>
    </xf>
    <xf numFmtId="0" fontId="0" fillId="0" borderId="21" xfId="0" applyFill="1" applyBorder="1" applyAlignment="1">
      <alignment horizontal="centerContinuous"/>
    </xf>
    <xf numFmtId="44" fontId="0" fillId="0" borderId="21" xfId="0" applyNumberFormat="1" applyFill="1" applyBorder="1" applyAlignment="1" applyProtection="1">
      <alignment horizontal="centerContinuous"/>
      <protection hidden="1"/>
    </xf>
    <xf numFmtId="0" fontId="0" fillId="0" borderId="21" xfId="0" applyFill="1" applyBorder="1" applyAlignment="1" applyProtection="1">
      <alignment horizontal="centerContinuous"/>
      <protection/>
    </xf>
    <xf numFmtId="0" fontId="0" fillId="0" borderId="42" xfId="0" applyFill="1" applyBorder="1" applyAlignment="1" applyProtection="1">
      <alignment horizontal="centerContinuous"/>
      <protection/>
    </xf>
    <xf numFmtId="0" fontId="0" fillId="0" borderId="43" xfId="0" applyFill="1" applyBorder="1" applyAlignment="1" applyProtection="1">
      <alignment horizontal="left"/>
      <protection/>
    </xf>
    <xf numFmtId="49" fontId="0" fillId="0" borderId="0" xfId="0" applyNumberFormat="1" applyFill="1" applyBorder="1" applyAlignment="1" applyProtection="1">
      <alignment horizontal="left"/>
      <protection/>
    </xf>
    <xf numFmtId="49" fontId="0" fillId="0" borderId="28" xfId="0" applyNumberFormat="1" applyFill="1" applyBorder="1" applyAlignment="1" applyProtection="1">
      <alignment horizontal="left"/>
      <protection/>
    </xf>
    <xf numFmtId="166" fontId="0" fillId="0" borderId="28" xfId="0" applyNumberFormat="1" applyFont="1" applyFill="1" applyBorder="1" applyAlignment="1" applyProtection="1">
      <alignment horizontal="left"/>
      <protection/>
    </xf>
    <xf numFmtId="166" fontId="0" fillId="0" borderId="0" xfId="0" applyNumberFormat="1" applyFont="1" applyFill="1" applyBorder="1" applyAlignment="1" applyProtection="1">
      <alignment horizontal="left"/>
      <protection/>
    </xf>
    <xf numFmtId="166" fontId="0" fillId="0" borderId="28" xfId="0" applyNumberFormat="1" applyFill="1" applyBorder="1" applyAlignment="1" applyProtection="1">
      <alignment horizontal="left"/>
      <protection/>
    </xf>
    <xf numFmtId="0" fontId="0" fillId="0" borderId="28" xfId="0" applyFill="1" applyBorder="1" applyAlignment="1">
      <alignment/>
    </xf>
    <xf numFmtId="0" fontId="9" fillId="0" borderId="0" xfId="0" applyFont="1" applyFill="1" applyBorder="1" applyAlignment="1" applyProtection="1">
      <alignment horizontal="left" vertical="top"/>
      <protection/>
    </xf>
    <xf numFmtId="0" fontId="9" fillId="0" borderId="0" xfId="0" applyFont="1" applyFill="1" applyAlignment="1" applyProtection="1">
      <alignment horizontal="left" vertical="top"/>
      <protection/>
    </xf>
    <xf numFmtId="0" fontId="9" fillId="0" borderId="0" xfId="0" applyFont="1" applyFill="1" applyAlignment="1">
      <alignment vertical="top"/>
    </xf>
    <xf numFmtId="0" fontId="3" fillId="0" borderId="28" xfId="0" applyFont="1" applyFill="1" applyBorder="1" applyAlignment="1" applyProtection="1">
      <alignment horizontal="right"/>
      <protection/>
    </xf>
    <xf numFmtId="0" fontId="9" fillId="0" borderId="44" xfId="0" applyFont="1" applyFill="1" applyBorder="1" applyAlignment="1" applyProtection="1">
      <alignment horizontal="left" vertical="top"/>
      <protection/>
    </xf>
    <xf numFmtId="0" fontId="9" fillId="0" borderId="45" xfId="0" applyFont="1" applyFill="1" applyBorder="1" applyAlignment="1" applyProtection="1">
      <alignment horizontal="left" vertical="top"/>
      <protection/>
    </xf>
    <xf numFmtId="0" fontId="9" fillId="0" borderId="45" xfId="0" applyFont="1" applyFill="1" applyBorder="1" applyAlignment="1">
      <alignment vertical="top"/>
    </xf>
    <xf numFmtId="0" fontId="9" fillId="0" borderId="44" xfId="0" applyFont="1" applyFill="1" applyBorder="1" applyAlignment="1">
      <alignment vertical="top"/>
    </xf>
    <xf numFmtId="0" fontId="0" fillId="0" borderId="10" xfId="0" applyFill="1" applyBorder="1" applyAlignment="1" applyProtection="1">
      <alignment/>
      <protection/>
    </xf>
    <xf numFmtId="0" fontId="7" fillId="0" borderId="20" xfId="0" applyFont="1" applyFill="1" applyBorder="1" applyAlignment="1" applyProtection="1">
      <alignment horizontal="centerContinuous"/>
      <protection/>
    </xf>
    <xf numFmtId="0" fontId="4" fillId="0" borderId="21" xfId="0" applyFont="1" applyFill="1" applyBorder="1" applyAlignment="1" applyProtection="1">
      <alignment horizontal="centerContinuous"/>
      <protection/>
    </xf>
    <xf numFmtId="0" fontId="12" fillId="0" borderId="21" xfId="0" applyFont="1" applyFill="1" applyBorder="1" applyAlignment="1">
      <alignment horizontal="centerContinuous"/>
    </xf>
    <xf numFmtId="0" fontId="12" fillId="0" borderId="22" xfId="0" applyFont="1" applyFill="1" applyBorder="1" applyAlignment="1">
      <alignment horizontal="centerContinuous"/>
    </xf>
    <xf numFmtId="0" fontId="0" fillId="0" borderId="24" xfId="0" applyFill="1" applyBorder="1" applyAlignment="1" applyProtection="1">
      <alignment horizontal="left"/>
      <protection/>
    </xf>
    <xf numFmtId="0" fontId="0" fillId="0" borderId="25" xfId="0" applyFill="1" applyBorder="1" applyAlignment="1" applyProtection="1">
      <alignment horizontal="left"/>
      <protection/>
    </xf>
    <xf numFmtId="0" fontId="15" fillId="0" borderId="14" xfId="0" applyFont="1" applyFill="1" applyBorder="1" applyAlignment="1" applyProtection="1">
      <alignment horizontal="left"/>
      <protection/>
    </xf>
    <xf numFmtId="0" fontId="15" fillId="0" borderId="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6" fillId="0" borderId="0" xfId="0" applyFont="1" applyFill="1" applyBorder="1" applyAlignment="1" applyProtection="1">
      <alignment horizontal="left" vertical="top"/>
      <protection/>
    </xf>
    <xf numFmtId="0" fontId="15" fillId="0" borderId="28"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Alignment="1">
      <alignment horizontal="left"/>
    </xf>
    <xf numFmtId="0" fontId="3" fillId="0" borderId="0" xfId="0" applyFont="1" applyFill="1" applyAlignment="1">
      <alignment horizontal="center"/>
    </xf>
    <xf numFmtId="0" fontId="0" fillId="0" borderId="0" xfId="0" applyFill="1" applyBorder="1" applyAlignment="1">
      <alignment/>
    </xf>
    <xf numFmtId="0" fontId="15" fillId="0" borderId="27" xfId="0" applyFont="1" applyFill="1" applyBorder="1" applyAlignment="1" applyProtection="1">
      <alignment horizontal="left"/>
      <protection/>
    </xf>
    <xf numFmtId="0" fontId="15" fillId="0" borderId="28" xfId="0" applyFont="1" applyFill="1" applyBorder="1" applyAlignment="1" applyProtection="1">
      <alignment horizontal="left"/>
      <protection/>
    </xf>
    <xf numFmtId="0" fontId="0" fillId="0" borderId="28" xfId="0" applyFill="1" applyBorder="1" applyAlignment="1" applyProtection="1">
      <alignment horizontal="left"/>
      <protection/>
    </xf>
    <xf numFmtId="0" fontId="0" fillId="0" borderId="29" xfId="0" applyFill="1" applyBorder="1" applyAlignment="1">
      <alignment/>
    </xf>
    <xf numFmtId="0" fontId="4" fillId="0" borderId="22" xfId="0" applyFont="1" applyFill="1" applyBorder="1" applyAlignment="1" applyProtection="1">
      <alignment horizontal="centerContinuous"/>
      <protection/>
    </xf>
    <xf numFmtId="0" fontId="7" fillId="0" borderId="21" xfId="0" applyFont="1" applyFill="1" applyBorder="1" applyAlignment="1" applyProtection="1">
      <alignment horizontal="centerContinuous"/>
      <protection/>
    </xf>
    <xf numFmtId="0" fontId="0" fillId="0" borderId="14" xfId="0" applyFont="1" applyFill="1" applyBorder="1" applyAlignment="1" applyProtection="1">
      <alignment horizontal="left"/>
      <protection/>
    </xf>
    <xf numFmtId="0" fontId="15" fillId="0" borderId="0" xfId="0" applyFont="1" applyFill="1" applyBorder="1" applyAlignment="1" applyProtection="1">
      <alignment vertical="center" wrapText="1"/>
      <protection/>
    </xf>
    <xf numFmtId="0" fontId="15" fillId="0" borderId="0" xfId="0" applyFont="1" applyFill="1" applyBorder="1" applyAlignment="1" applyProtection="1">
      <alignment horizontal="left" vertical="center" wrapText="1"/>
      <protection/>
    </xf>
    <xf numFmtId="0" fontId="15" fillId="0" borderId="4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centerContinuous"/>
      <protection/>
    </xf>
    <xf numFmtId="0" fontId="7" fillId="0" borderId="0" xfId="0" applyFont="1" applyFill="1" applyAlignment="1">
      <alignment horizontal="centerContinuous"/>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0" fontId="3" fillId="0" borderId="0" xfId="0" applyFont="1" applyFill="1" applyAlignment="1" applyProtection="1">
      <alignment/>
      <protection/>
    </xf>
    <xf numFmtId="0" fontId="17" fillId="0" borderId="14" xfId="0" applyFont="1" applyFill="1" applyBorder="1" applyAlignment="1" applyProtection="1">
      <alignment horizontal="left"/>
      <protection/>
    </xf>
    <xf numFmtId="0" fontId="3" fillId="0" borderId="0" xfId="0" applyFont="1" applyFill="1" applyAlignment="1">
      <alignment horizontal="centerContinuous"/>
    </xf>
    <xf numFmtId="0" fontId="0" fillId="0" borderId="46" xfId="0" applyFill="1" applyBorder="1" applyAlignment="1" applyProtection="1">
      <alignment/>
      <protection/>
    </xf>
    <xf numFmtId="0" fontId="16" fillId="0" borderId="0" xfId="0" applyFont="1" applyFill="1" applyAlignment="1">
      <alignment horizontal="left"/>
    </xf>
    <xf numFmtId="0" fontId="0" fillId="0" borderId="0" xfId="0" applyFill="1" applyAlignment="1">
      <alignment horizontal="centerContinuous" wrapText="1"/>
    </xf>
    <xf numFmtId="0" fontId="17" fillId="0" borderId="0" xfId="0" applyFont="1" applyFill="1" applyBorder="1" applyAlignment="1" applyProtection="1">
      <alignment horizontal="centerContinuous" wrapText="1"/>
      <protection/>
    </xf>
    <xf numFmtId="0" fontId="0" fillId="0" borderId="0" xfId="0" applyFill="1" applyBorder="1" applyAlignment="1" applyProtection="1">
      <alignment horizontal="centerContinuous" wrapText="1"/>
      <protection/>
    </xf>
    <xf numFmtId="0" fontId="16" fillId="0" borderId="0" xfId="0" applyFont="1" applyFill="1" applyAlignment="1">
      <alignment horizontal="centerContinuous"/>
    </xf>
    <xf numFmtId="0" fontId="18" fillId="0" borderId="0" xfId="0" applyFont="1" applyFill="1" applyAlignment="1">
      <alignment horizontal="centerContinuous"/>
    </xf>
    <xf numFmtId="0" fontId="15"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5" fillId="0" borderId="46" xfId="0" applyFont="1" applyFill="1" applyBorder="1" applyAlignment="1" applyProtection="1">
      <alignment horizontal="center"/>
      <protection/>
    </xf>
    <xf numFmtId="0" fontId="3" fillId="0" borderId="0" xfId="0"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16" fillId="0" borderId="0" xfId="0" applyFont="1" applyFill="1" applyBorder="1" applyAlignment="1" applyProtection="1">
      <alignment horizontal="left"/>
      <protection/>
    </xf>
    <xf numFmtId="0" fontId="6" fillId="0" borderId="0" xfId="0" applyFont="1" applyFill="1" applyBorder="1" applyAlignment="1" applyProtection="1">
      <alignment horizontal="centerContinuous"/>
      <protection/>
    </xf>
    <xf numFmtId="0" fontId="15" fillId="0" borderId="46" xfId="0" applyFont="1" applyFill="1" applyBorder="1" applyAlignment="1" applyProtection="1">
      <alignment horizontal="left"/>
      <protection/>
    </xf>
    <xf numFmtId="0" fontId="3" fillId="0" borderId="0" xfId="0" applyFont="1" applyFill="1" applyAlignment="1">
      <alignment/>
    </xf>
    <xf numFmtId="0" fontId="0" fillId="0" borderId="27" xfId="0" applyFill="1" applyBorder="1" applyAlignment="1" applyProtection="1">
      <alignment horizontal="left"/>
      <protection/>
    </xf>
    <xf numFmtId="0" fontId="15" fillId="0" borderId="28" xfId="0" applyFont="1" applyFill="1" applyBorder="1" applyAlignment="1" applyProtection="1">
      <alignment horizontal="left" vertical="center"/>
      <protection/>
    </xf>
    <xf numFmtId="0" fontId="0" fillId="0" borderId="28" xfId="0" applyFill="1" applyBorder="1" applyAlignment="1" applyProtection="1">
      <alignment horizontal="left" vertical="center"/>
      <protection/>
    </xf>
    <xf numFmtId="0" fontId="0" fillId="0" borderId="47" xfId="0"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3" fillId="0" borderId="12" xfId="0" applyFont="1" applyFill="1" applyBorder="1" applyAlignment="1" applyProtection="1">
      <alignment horizontal="right"/>
      <protection/>
    </xf>
    <xf numFmtId="0" fontId="15" fillId="0" borderId="12" xfId="0" applyFont="1" applyFill="1" applyBorder="1" applyAlignment="1" applyProtection="1">
      <alignment horizontal="center"/>
      <protection/>
    </xf>
    <xf numFmtId="169" fontId="0" fillId="0" borderId="12" xfId="0" applyNumberFormat="1" applyFill="1" applyBorder="1" applyAlignment="1" applyProtection="1">
      <alignment horizontal="center"/>
      <protection/>
    </xf>
    <xf numFmtId="0" fontId="0" fillId="0" borderId="13" xfId="0" applyFill="1" applyBorder="1" applyAlignment="1" applyProtection="1">
      <alignment/>
      <protection/>
    </xf>
    <xf numFmtId="0" fontId="0" fillId="0" borderId="14" xfId="0" applyFill="1" applyBorder="1" applyAlignment="1">
      <alignment/>
    </xf>
    <xf numFmtId="0" fontId="15" fillId="0" borderId="0" xfId="0" applyFont="1" applyFill="1" applyBorder="1" applyAlignment="1" applyProtection="1">
      <alignment horizontal="center"/>
      <protection/>
    </xf>
    <xf numFmtId="0" fontId="15" fillId="0" borderId="0" xfId="0" applyFont="1" applyFill="1" applyBorder="1" applyAlignment="1" applyProtection="1">
      <alignment horizontal="right"/>
      <protection/>
    </xf>
    <xf numFmtId="0" fontId="3" fillId="0" borderId="0" xfId="0" applyFont="1" applyFill="1" applyBorder="1" applyAlignment="1">
      <alignment horizontal="left"/>
    </xf>
    <xf numFmtId="0" fontId="10" fillId="0" borderId="0" xfId="0" applyFont="1" applyFill="1" applyBorder="1" applyAlignment="1" applyProtection="1">
      <alignment horizontal="left" vertical="top"/>
      <protection/>
    </xf>
    <xf numFmtId="0" fontId="6" fillId="0" borderId="0" xfId="0" applyFont="1" applyFill="1" applyBorder="1" applyAlignment="1">
      <alignment horizontal="left" vertical="top" indent="1"/>
    </xf>
    <xf numFmtId="0" fontId="6" fillId="0" borderId="0" xfId="0" applyFont="1" applyFill="1" applyBorder="1" applyAlignment="1" applyProtection="1">
      <alignment horizontal="left" vertical="top" indent="1"/>
      <protection/>
    </xf>
    <xf numFmtId="0" fontId="0" fillId="0" borderId="27" xfId="0" applyFill="1" applyBorder="1" applyAlignment="1">
      <alignment/>
    </xf>
    <xf numFmtId="0" fontId="15" fillId="0" borderId="28" xfId="0" applyFont="1" applyFill="1" applyBorder="1" applyAlignment="1" applyProtection="1">
      <alignment horizontal="right"/>
      <protection/>
    </xf>
    <xf numFmtId="169" fontId="0" fillId="0" borderId="28" xfId="0" applyNumberFormat="1" applyFill="1" applyBorder="1" applyAlignment="1" applyProtection="1">
      <alignment horizontal="center"/>
      <protection/>
    </xf>
    <xf numFmtId="0" fontId="0" fillId="0" borderId="29" xfId="0" applyFill="1" applyBorder="1" applyAlignment="1" applyProtection="1">
      <alignment/>
      <protection/>
    </xf>
    <xf numFmtId="0" fontId="0" fillId="0" borderId="24" xfId="0" applyFill="1" applyBorder="1" applyAlignment="1" applyProtection="1">
      <alignment/>
      <protection/>
    </xf>
    <xf numFmtId="0" fontId="0" fillId="0" borderId="25" xfId="0" applyFill="1" applyBorder="1" applyAlignment="1" applyProtection="1">
      <alignment/>
      <protection/>
    </xf>
    <xf numFmtId="0" fontId="15" fillId="0" borderId="25" xfId="0" applyFont="1" applyFill="1" applyBorder="1" applyAlignment="1" applyProtection="1">
      <alignment horizontal="right"/>
      <protection/>
    </xf>
    <xf numFmtId="0" fontId="15" fillId="0" borderId="25" xfId="0" applyFont="1" applyFill="1" applyBorder="1" applyAlignment="1" applyProtection="1">
      <alignment horizontal="center"/>
      <protection/>
    </xf>
    <xf numFmtId="169" fontId="0" fillId="0" borderId="25" xfId="0" applyNumberFormat="1" applyFill="1" applyBorder="1" applyAlignment="1" applyProtection="1">
      <alignment horizontal="center"/>
      <protection/>
    </xf>
    <xf numFmtId="169" fontId="3" fillId="0" borderId="0" xfId="0" applyNumberFormat="1" applyFont="1" applyFill="1" applyBorder="1" applyAlignment="1" applyProtection="1">
      <alignment horizontal="center"/>
      <protection/>
    </xf>
    <xf numFmtId="169" fontId="0" fillId="0" borderId="0" xfId="0" applyNumberFormat="1" applyFill="1" applyBorder="1" applyAlignment="1" applyProtection="1">
      <alignment horizontal="center"/>
      <protection/>
    </xf>
    <xf numFmtId="0" fontId="0" fillId="0" borderId="44" xfId="0" applyFill="1" applyBorder="1" applyAlignment="1">
      <alignment/>
    </xf>
    <xf numFmtId="0" fontId="0" fillId="0" borderId="44" xfId="0" applyFill="1" applyBorder="1" applyAlignment="1" applyProtection="1">
      <alignment/>
      <protection/>
    </xf>
    <xf numFmtId="169" fontId="0" fillId="0" borderId="44" xfId="0" applyNumberFormat="1" applyFill="1" applyBorder="1" applyAlignment="1" applyProtection="1">
      <alignment horizontal="center"/>
      <protection/>
    </xf>
    <xf numFmtId="0" fontId="0" fillId="0" borderId="0" xfId="0" applyFont="1" applyBorder="1" applyAlignment="1">
      <alignment/>
    </xf>
    <xf numFmtId="0" fontId="3" fillId="0" borderId="0" xfId="0" applyFont="1" applyFill="1" applyBorder="1" applyAlignment="1">
      <alignment/>
    </xf>
    <xf numFmtId="0" fontId="3" fillId="0" borderId="0" xfId="0" applyFont="1" applyBorder="1" applyAlignment="1">
      <alignment/>
    </xf>
    <xf numFmtId="0" fontId="6" fillId="0" borderId="0" xfId="0" applyFont="1" applyFill="1" applyBorder="1" applyAlignment="1" applyProtection="1">
      <alignment horizontal="left" vertical="top"/>
      <protection/>
    </xf>
    <xf numFmtId="0" fontId="3" fillId="0" borderId="0" xfId="0" applyFont="1" applyFill="1" applyAlignment="1">
      <alignment/>
    </xf>
    <xf numFmtId="0" fontId="19" fillId="0" borderId="0" xfId="0" applyFont="1" applyFill="1" applyAlignment="1">
      <alignment horizontal="left" indent="1"/>
    </xf>
    <xf numFmtId="0" fontId="3" fillId="0" borderId="0" xfId="0" applyFont="1" applyAlignment="1">
      <alignment/>
    </xf>
    <xf numFmtId="0" fontId="19" fillId="0" borderId="0" xfId="0" applyFont="1" applyFill="1" applyAlignment="1">
      <alignment/>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0" fontId="19" fillId="0" borderId="0" xfId="0" applyFont="1" applyFill="1" applyBorder="1" applyAlignment="1">
      <alignment horizontal="left" indent="1"/>
    </xf>
    <xf numFmtId="0" fontId="3" fillId="0" borderId="0" xfId="0" applyFont="1" applyFill="1" applyBorder="1" applyAlignment="1" applyProtection="1">
      <alignment vertical="top"/>
      <protection/>
    </xf>
    <xf numFmtId="0" fontId="7" fillId="33" borderId="48" xfId="0" applyFont="1" applyFill="1" applyBorder="1" applyAlignment="1">
      <alignment vertical="center"/>
    </xf>
    <xf numFmtId="0" fontId="7" fillId="33" borderId="49" xfId="0" applyFont="1" applyFill="1" applyBorder="1" applyAlignment="1">
      <alignment vertical="center"/>
    </xf>
    <xf numFmtId="40" fontId="3"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7" fillId="0" borderId="0" xfId="0" applyFont="1" applyFill="1" applyBorder="1" applyAlignment="1" applyProtection="1">
      <alignment/>
      <protection/>
    </xf>
    <xf numFmtId="0" fontId="3" fillId="0" borderId="0" xfId="0" applyFont="1" applyFill="1" applyBorder="1" applyAlignment="1" applyProtection="1">
      <alignment horizontal="centerContinuous"/>
      <protection/>
    </xf>
    <xf numFmtId="0" fontId="19" fillId="0" borderId="0" xfId="0" applyFont="1" applyFill="1" applyBorder="1" applyAlignment="1" applyProtection="1">
      <alignment/>
      <protection/>
    </xf>
    <xf numFmtId="0" fontId="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0" fontId="18" fillId="0" borderId="0" xfId="0" applyFont="1" applyFill="1" applyBorder="1" applyAlignment="1" applyProtection="1">
      <alignment horizontal="left"/>
      <protection/>
    </xf>
    <xf numFmtId="0" fontId="6" fillId="0" borderId="0" xfId="0" applyFont="1" applyFill="1" applyBorder="1" applyAlignment="1" applyProtection="1">
      <alignment horizontal="centerContinuous"/>
      <protection/>
    </xf>
    <xf numFmtId="0" fontId="18" fillId="0" borderId="0" xfId="0" applyFont="1" applyFill="1" applyBorder="1" applyAlignment="1" applyProtection="1">
      <alignment horizontal="centerContinuous"/>
      <protection/>
    </xf>
    <xf numFmtId="49" fontId="3" fillId="0"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0" fontId="9" fillId="0" borderId="0" xfId="0" applyFont="1" applyFill="1" applyBorder="1" applyAlignment="1" applyProtection="1">
      <alignment/>
      <protection/>
    </xf>
    <xf numFmtId="0" fontId="19" fillId="0" borderId="0" xfId="0" applyFont="1" applyFill="1" applyBorder="1" applyAlignment="1" applyProtection="1">
      <alignment horizontal="left"/>
      <protection/>
    </xf>
    <xf numFmtId="0" fontId="19" fillId="0" borderId="0" xfId="0" applyFont="1" applyFill="1" applyAlignment="1" applyProtection="1">
      <alignment/>
      <protection/>
    </xf>
    <xf numFmtId="0" fontId="21"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3" fillId="0" borderId="28" xfId="0" applyFont="1" applyFill="1" applyBorder="1" applyAlignment="1" applyProtection="1">
      <alignment horizontal="left"/>
      <protection/>
    </xf>
    <xf numFmtId="0" fontId="6" fillId="0" borderId="28" xfId="0" applyFont="1" applyFill="1" applyBorder="1" applyAlignment="1" applyProtection="1">
      <alignment horizontal="center"/>
      <protection/>
    </xf>
    <xf numFmtId="49" fontId="3" fillId="0" borderId="28" xfId="0" applyNumberFormat="1" applyFont="1" applyFill="1" applyBorder="1" applyAlignment="1" applyProtection="1">
      <alignment horizontal="center"/>
      <protection/>
    </xf>
    <xf numFmtId="0" fontId="3" fillId="0" borderId="28" xfId="0" applyFont="1" applyFill="1" applyBorder="1" applyAlignment="1" applyProtection="1">
      <alignment horizontal="center"/>
      <protection/>
    </xf>
    <xf numFmtId="0" fontId="3" fillId="0" borderId="28" xfId="0" applyFont="1" applyFill="1" applyBorder="1" applyAlignment="1" applyProtection="1">
      <alignment/>
      <protection/>
    </xf>
    <xf numFmtId="0" fontId="7" fillId="33" borderId="48" xfId="0" applyFont="1" applyFill="1" applyBorder="1" applyAlignment="1" applyProtection="1">
      <alignment/>
      <protection/>
    </xf>
    <xf numFmtId="0" fontId="7" fillId="33" borderId="49" xfId="0" applyFont="1" applyFill="1" applyBorder="1" applyAlignment="1" applyProtection="1">
      <alignment/>
      <protection/>
    </xf>
    <xf numFmtId="0" fontId="7" fillId="0" borderId="0" xfId="0" applyFont="1" applyFill="1" applyBorder="1" applyAlignment="1" applyProtection="1">
      <alignment horizontal="center" wrapText="1"/>
      <protection/>
    </xf>
    <xf numFmtId="0" fontId="22" fillId="0" borderId="48" xfId="0" applyFont="1" applyFill="1" applyBorder="1" applyAlignment="1" applyProtection="1">
      <alignment/>
      <protection/>
    </xf>
    <xf numFmtId="0" fontId="23" fillId="0" borderId="49" xfId="0" applyFont="1" applyFill="1" applyBorder="1" applyAlignment="1" applyProtection="1">
      <alignment/>
      <protection/>
    </xf>
    <xf numFmtId="0" fontId="9" fillId="0" borderId="0" xfId="0" applyFont="1" applyFill="1" applyBorder="1" applyAlignment="1" applyProtection="1">
      <alignment horizontal="center"/>
      <protection/>
    </xf>
    <xf numFmtId="40" fontId="9" fillId="0" borderId="0" xfId="0" applyNumberFormat="1" applyFont="1" applyFill="1" applyBorder="1" applyAlignment="1" applyProtection="1">
      <alignment/>
      <protection/>
    </xf>
    <xf numFmtId="0" fontId="22" fillId="0" borderId="0" xfId="0" applyFont="1" applyFill="1" applyBorder="1" applyAlignment="1" applyProtection="1">
      <alignment/>
      <protection/>
    </xf>
    <xf numFmtId="0" fontId="23" fillId="0" borderId="0" xfId="0" applyFont="1" applyFill="1" applyBorder="1" applyAlignment="1" applyProtection="1">
      <alignment/>
      <protection/>
    </xf>
    <xf numFmtId="0" fontId="25" fillId="0" borderId="0" xfId="0" applyFont="1" applyFill="1" applyBorder="1" applyAlignment="1" applyProtection="1">
      <alignment horizontal="right"/>
      <protection/>
    </xf>
    <xf numFmtId="0" fontId="14" fillId="0" borderId="0" xfId="0" applyFont="1" applyFill="1" applyBorder="1" applyAlignment="1" applyProtection="1">
      <alignment vertical="top"/>
      <protection/>
    </xf>
    <xf numFmtId="0" fontId="14" fillId="0" borderId="0" xfId="0" applyFont="1" applyFill="1" applyBorder="1" applyAlignment="1" applyProtection="1">
      <alignment horizontal="centerContinuous" vertical="top"/>
      <protection/>
    </xf>
    <xf numFmtId="0" fontId="14" fillId="0" borderId="0" xfId="0" applyFont="1" applyFill="1" applyBorder="1" applyAlignment="1" applyProtection="1">
      <alignment horizontal="right" vertical="top"/>
      <protection/>
    </xf>
    <xf numFmtId="0" fontId="14" fillId="0" borderId="0" xfId="0" applyFont="1" applyFill="1" applyBorder="1" applyAlignment="1" applyProtection="1">
      <alignment horizontal="center" vertical="top"/>
      <protection/>
    </xf>
    <xf numFmtId="169" fontId="14" fillId="0" borderId="0" xfId="0" applyNumberFormat="1" applyFont="1" applyFill="1" applyBorder="1" applyAlignment="1" applyProtection="1">
      <alignment horizontal="center" vertical="top"/>
      <protection/>
    </xf>
    <xf numFmtId="0" fontId="14" fillId="0" borderId="0" xfId="0" applyFont="1" applyFill="1" applyBorder="1" applyAlignment="1" applyProtection="1">
      <alignment/>
      <protection/>
    </xf>
    <xf numFmtId="0" fontId="3" fillId="0" borderId="44" xfId="0" applyFont="1" applyFill="1" applyBorder="1" applyAlignment="1" applyProtection="1">
      <alignment/>
      <protection/>
    </xf>
    <xf numFmtId="0" fontId="14" fillId="0" borderId="44" xfId="0" applyFont="1" applyFill="1" applyBorder="1" applyAlignment="1" applyProtection="1">
      <alignment vertical="top"/>
      <protection/>
    </xf>
    <xf numFmtId="0" fontId="14" fillId="0" borderId="44" xfId="0" applyFont="1" applyFill="1" applyBorder="1" applyAlignment="1" applyProtection="1">
      <alignment horizontal="right" vertical="top"/>
      <protection/>
    </xf>
    <xf numFmtId="0" fontId="14" fillId="0" borderId="44" xfId="0" applyFont="1" applyFill="1" applyBorder="1" applyAlignment="1" applyProtection="1">
      <alignment horizontal="center" vertical="top"/>
      <protection/>
    </xf>
    <xf numFmtId="169" fontId="14" fillId="0" borderId="44" xfId="0" applyNumberFormat="1" applyFont="1" applyFill="1" applyBorder="1" applyAlignment="1" applyProtection="1">
      <alignment horizontal="center" vertical="top"/>
      <protection/>
    </xf>
    <xf numFmtId="0" fontId="14" fillId="0" borderId="44" xfId="0" applyFont="1" applyFill="1" applyBorder="1" applyAlignment="1" applyProtection="1">
      <alignment/>
      <protection/>
    </xf>
    <xf numFmtId="169" fontId="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vertical="top"/>
      <protection/>
    </xf>
    <xf numFmtId="0" fontId="11" fillId="0" borderId="50" xfId="0" applyFont="1" applyBorder="1" applyAlignment="1" applyProtection="1">
      <alignment/>
      <protection/>
    </xf>
    <xf numFmtId="0" fontId="11" fillId="0" borderId="51" xfId="0" applyFont="1" applyBorder="1" applyAlignment="1" applyProtection="1">
      <alignment/>
      <protection/>
    </xf>
    <xf numFmtId="0" fontId="12" fillId="0" borderId="0" xfId="0" applyFont="1" applyBorder="1" applyAlignment="1">
      <alignment horizontal="center"/>
    </xf>
    <xf numFmtId="0" fontId="26" fillId="0" borderId="0" xfId="0" applyFont="1" applyBorder="1" applyAlignment="1">
      <alignment horizontal="center"/>
    </xf>
    <xf numFmtId="0" fontId="26" fillId="0" borderId="0" xfId="0" applyNumberFormat="1" applyFont="1" applyBorder="1" applyAlignment="1">
      <alignment horizontal="center"/>
    </xf>
    <xf numFmtId="0" fontId="0" fillId="0" borderId="0" xfId="0" applyBorder="1" applyAlignment="1">
      <alignment horizontal="center"/>
    </xf>
    <xf numFmtId="0" fontId="11" fillId="0" borderId="52" xfId="0" applyFont="1" applyBorder="1" applyAlignment="1" applyProtection="1">
      <alignment/>
      <protection/>
    </xf>
    <xf numFmtId="0" fontId="11" fillId="0" borderId="53" xfId="0" applyFont="1" applyBorder="1" applyAlignment="1">
      <alignment/>
    </xf>
    <xf numFmtId="0" fontId="11" fillId="0" borderId="54" xfId="0" applyFont="1" applyBorder="1" applyAlignment="1">
      <alignment/>
    </xf>
    <xf numFmtId="0" fontId="11" fillId="0" borderId="55" xfId="0" applyFont="1" applyBorder="1" applyAlignment="1" applyProtection="1">
      <alignment/>
      <protection/>
    </xf>
    <xf numFmtId="0" fontId="11" fillId="0" borderId="56" xfId="0" applyFont="1" applyBorder="1" applyAlignment="1" applyProtection="1">
      <alignment/>
      <protection/>
    </xf>
    <xf numFmtId="0" fontId="11" fillId="0" borderId="0" xfId="0" applyFont="1" applyAlignment="1" applyProtection="1">
      <alignment/>
      <protection/>
    </xf>
    <xf numFmtId="14" fontId="11" fillId="34" borderId="0" xfId="0" applyNumberFormat="1" applyFont="1" applyFill="1" applyAlignment="1" applyProtection="1">
      <alignment/>
      <protection/>
    </xf>
    <xf numFmtId="18" fontId="11" fillId="34" borderId="0" xfId="0" applyNumberFormat="1" applyFont="1" applyFill="1" applyAlignment="1" applyProtection="1">
      <alignment/>
      <protection/>
    </xf>
    <xf numFmtId="0" fontId="11" fillId="34" borderId="0" xfId="0" applyFont="1" applyFill="1" applyAlignment="1" applyProtection="1">
      <alignment/>
      <protection/>
    </xf>
    <xf numFmtId="0" fontId="27" fillId="0" borderId="0" xfId="0" applyFont="1" applyAlignment="1" applyProtection="1">
      <alignment/>
      <protection/>
    </xf>
    <xf numFmtId="0" fontId="11" fillId="0" borderId="0" xfId="0" applyFont="1" applyAlignment="1">
      <alignment/>
    </xf>
    <xf numFmtId="0" fontId="11" fillId="0" borderId="57" xfId="0" applyFont="1" applyBorder="1" applyAlignment="1" applyProtection="1">
      <alignment/>
      <protection/>
    </xf>
    <xf numFmtId="14" fontId="11" fillId="34" borderId="0" xfId="0" applyNumberFormat="1" applyFont="1" applyFill="1" applyAlignment="1">
      <alignment/>
    </xf>
    <xf numFmtId="0" fontId="11" fillId="34" borderId="0" xfId="0" applyFont="1" applyFill="1" applyAlignment="1">
      <alignment/>
    </xf>
    <xf numFmtId="14" fontId="11" fillId="0" borderId="0" xfId="0" applyNumberFormat="1" applyFont="1" applyAlignment="1" applyProtection="1">
      <alignment/>
      <protection/>
    </xf>
    <xf numFmtId="0" fontId="11" fillId="0" borderId="58" xfId="0" applyFont="1" applyBorder="1" applyAlignment="1" applyProtection="1">
      <alignment/>
      <protection/>
    </xf>
    <xf numFmtId="0" fontId="11" fillId="0" borderId="59" xfId="0" applyFont="1" applyBorder="1" applyAlignment="1">
      <alignment horizontal="center"/>
    </xf>
    <xf numFmtId="14" fontId="11" fillId="0" borderId="0" xfId="0" applyNumberFormat="1" applyFont="1" applyAlignment="1">
      <alignment/>
    </xf>
    <xf numFmtId="44" fontId="3" fillId="0" borderId="0" xfId="0" applyNumberFormat="1" applyFont="1" applyFill="1" applyBorder="1" applyAlignment="1" applyProtection="1">
      <alignment/>
      <protection hidden="1"/>
    </xf>
    <xf numFmtId="44" fontId="3" fillId="0" borderId="0" xfId="59" applyNumberFormat="1" applyFont="1" applyFill="1" applyBorder="1" applyAlignment="1" applyProtection="1">
      <alignment/>
      <protection hidden="1"/>
    </xf>
    <xf numFmtId="49" fontId="3" fillId="0" borderId="12" xfId="0" applyNumberFormat="1" applyFont="1" applyFill="1" applyBorder="1" applyAlignment="1" applyProtection="1">
      <alignment horizontal="center"/>
      <protection/>
    </xf>
    <xf numFmtId="0" fontId="28" fillId="0" borderId="0" xfId="0" applyFont="1" applyAlignment="1" applyProtection="1">
      <alignment/>
      <protection/>
    </xf>
    <xf numFmtId="0" fontId="28" fillId="0" borderId="0" xfId="0" applyFont="1" applyAlignment="1">
      <alignment/>
    </xf>
    <xf numFmtId="0" fontId="17" fillId="0" borderId="12" xfId="0" applyFont="1" applyFill="1" applyBorder="1" applyAlignment="1" applyProtection="1">
      <alignment horizontal="center"/>
      <protection/>
    </xf>
    <xf numFmtId="0" fontId="19" fillId="0" borderId="0" xfId="0" applyFont="1" applyFill="1" applyBorder="1" applyAlignment="1" applyProtection="1">
      <alignment horizontal="left" vertical="top" wrapText="1"/>
      <protection/>
    </xf>
    <xf numFmtId="0" fontId="0" fillId="0" borderId="23" xfId="0" applyBorder="1" applyAlignment="1">
      <alignment horizontal="centerContinuous"/>
    </xf>
    <xf numFmtId="0" fontId="0" fillId="0" borderId="29" xfId="0" applyBorder="1" applyAlignment="1">
      <alignment horizontal="centerContinuous"/>
    </xf>
    <xf numFmtId="0" fontId="4" fillId="0" borderId="20" xfId="0" applyFont="1" applyFill="1" applyBorder="1" applyAlignment="1" applyProtection="1">
      <alignment horizontal="centerContinuous" wrapText="1"/>
      <protection/>
    </xf>
    <xf numFmtId="0" fontId="4" fillId="0" borderId="0" xfId="0" applyFont="1" applyFill="1" applyBorder="1" applyAlignment="1" applyProtection="1">
      <alignment horizontal="right" vertical="center"/>
      <protection/>
    </xf>
    <xf numFmtId="0" fontId="15" fillId="0" borderId="0" xfId="0" applyFont="1" applyFill="1" applyBorder="1" applyAlignment="1" applyProtection="1">
      <alignment horizontal="center"/>
      <protection locked="0"/>
    </xf>
    <xf numFmtId="0" fontId="0" fillId="0" borderId="25" xfId="0" applyBorder="1" applyAlignment="1">
      <alignment horizontal="centerContinuous"/>
    </xf>
    <xf numFmtId="0" fontId="0" fillId="0" borderId="28" xfId="0" applyBorder="1" applyAlignment="1">
      <alignment horizontal="centerContinuous"/>
    </xf>
    <xf numFmtId="0" fontId="30" fillId="0" borderId="0" xfId="0" applyFont="1" applyAlignment="1" applyProtection="1">
      <alignment/>
      <protection/>
    </xf>
    <xf numFmtId="0" fontId="30" fillId="0" borderId="0" xfId="0" applyFont="1" applyAlignment="1">
      <alignment/>
    </xf>
    <xf numFmtId="0" fontId="22" fillId="0" borderId="0" xfId="0" applyFont="1" applyAlignment="1">
      <alignment/>
    </xf>
    <xf numFmtId="0" fontId="12" fillId="0" borderId="21" xfId="0" applyFont="1" applyBorder="1" applyAlignment="1">
      <alignment horizontal="centerContinuous" vertical="center"/>
    </xf>
    <xf numFmtId="0" fontId="12" fillId="0" borderId="22" xfId="0" applyFont="1" applyBorder="1" applyAlignment="1">
      <alignment horizontal="centerContinuous" vertical="center"/>
    </xf>
    <xf numFmtId="0" fontId="21" fillId="0" borderId="0" xfId="0" applyFont="1" applyFill="1" applyBorder="1" applyAlignment="1" applyProtection="1">
      <alignment horizontal="left" vertical="top"/>
      <protection/>
    </xf>
    <xf numFmtId="0" fontId="11" fillId="33" borderId="0" xfId="0" applyFont="1" applyFill="1" applyAlignment="1">
      <alignment/>
    </xf>
    <xf numFmtId="0" fontId="11" fillId="33" borderId="52" xfId="0" applyFont="1" applyFill="1" applyBorder="1" applyAlignment="1">
      <alignment/>
    </xf>
    <xf numFmtId="0" fontId="11" fillId="33" borderId="50" xfId="0" applyFont="1" applyFill="1" applyBorder="1" applyAlignment="1">
      <alignment/>
    </xf>
    <xf numFmtId="0" fontId="11" fillId="0" borderId="52" xfId="0" applyFont="1" applyBorder="1" applyAlignment="1">
      <alignment/>
    </xf>
    <xf numFmtId="0" fontId="11" fillId="0" borderId="50" xfId="0" applyFont="1" applyBorder="1" applyAlignment="1">
      <alignment horizontal="left"/>
    </xf>
    <xf numFmtId="0" fontId="11" fillId="0" borderId="51" xfId="0" applyFont="1" applyBorder="1" applyAlignment="1">
      <alignment horizontal="left"/>
    </xf>
    <xf numFmtId="169" fontId="3" fillId="0" borderId="0" xfId="0" applyNumberFormat="1" applyFont="1" applyFill="1" applyBorder="1" applyAlignment="1" applyProtection="1">
      <alignment/>
      <protection/>
    </xf>
    <xf numFmtId="0" fontId="0" fillId="35" borderId="0" xfId="0" applyFill="1" applyAlignment="1">
      <alignment/>
    </xf>
    <xf numFmtId="0" fontId="31" fillId="35" borderId="0" xfId="0" applyFont="1" applyFill="1" applyAlignment="1">
      <alignment/>
    </xf>
    <xf numFmtId="0" fontId="0" fillId="0" borderId="17" xfId="0" applyFill="1" applyBorder="1" applyAlignment="1">
      <alignment/>
    </xf>
    <xf numFmtId="0" fontId="6" fillId="0" borderId="0" xfId="0" applyFont="1" applyFill="1" applyBorder="1" applyAlignment="1">
      <alignment horizontal="left" vertical="top"/>
    </xf>
    <xf numFmtId="0" fontId="32" fillId="0" borderId="0" xfId="0" applyFont="1" applyFill="1" applyBorder="1" applyAlignment="1">
      <alignment vertical="top"/>
    </xf>
    <xf numFmtId="0" fontId="32" fillId="0" borderId="0" xfId="0" applyFont="1" applyFill="1" applyAlignment="1">
      <alignment vertical="top"/>
    </xf>
    <xf numFmtId="0" fontId="18" fillId="0" borderId="0" xfId="0" applyFont="1" applyFill="1" applyBorder="1" applyAlignment="1">
      <alignment horizontal="left"/>
    </xf>
    <xf numFmtId="49" fontId="3" fillId="0" borderId="48" xfId="0" applyNumberFormat="1" applyFont="1" applyFill="1" applyBorder="1" applyAlignment="1" applyProtection="1">
      <alignment horizontal="center"/>
      <protection locked="0"/>
    </xf>
    <xf numFmtId="49" fontId="3" fillId="0" borderId="49" xfId="0" applyNumberFormat="1" applyFont="1" applyFill="1" applyBorder="1" applyAlignment="1" applyProtection="1">
      <alignment horizontal="center"/>
      <protection locked="0"/>
    </xf>
    <xf numFmtId="49" fontId="3" fillId="0" borderId="60" xfId="0" applyNumberFormat="1" applyFont="1" applyFill="1" applyBorder="1" applyAlignment="1" applyProtection="1">
      <alignment horizontal="center"/>
      <protection locked="0"/>
    </xf>
    <xf numFmtId="49" fontId="3" fillId="0" borderId="48" xfId="0" applyNumberFormat="1" applyFont="1" applyFill="1" applyBorder="1" applyAlignment="1" applyProtection="1">
      <alignment horizontal="left"/>
      <protection locked="0"/>
    </xf>
    <xf numFmtId="49" fontId="3" fillId="0" borderId="49" xfId="0" applyNumberFormat="1" applyFont="1" applyFill="1" applyBorder="1" applyAlignment="1" applyProtection="1">
      <alignment horizontal="left"/>
      <protection locked="0"/>
    </xf>
    <xf numFmtId="49" fontId="3" fillId="0" borderId="60" xfId="0" applyNumberFormat="1" applyFont="1" applyFill="1" applyBorder="1" applyAlignment="1" applyProtection="1">
      <alignment horizontal="left"/>
      <protection locked="0"/>
    </xf>
    <xf numFmtId="14" fontId="11" fillId="36" borderId="0" xfId="0" applyNumberFormat="1" applyFont="1" applyFill="1" applyAlignment="1" applyProtection="1">
      <alignment/>
      <protection/>
    </xf>
    <xf numFmtId="0" fontId="11" fillId="36" borderId="0" xfId="0" applyFont="1" applyFill="1" applyAlignment="1" applyProtection="1">
      <alignment/>
      <protection/>
    </xf>
    <xf numFmtId="0" fontId="11" fillId="36" borderId="0" xfId="0" applyFont="1" applyFill="1" applyBorder="1" applyAlignment="1" applyProtection="1">
      <alignment/>
      <protection/>
    </xf>
    <xf numFmtId="0" fontId="11" fillId="36" borderId="52" xfId="0" applyFont="1" applyFill="1" applyBorder="1" applyAlignment="1" applyProtection="1">
      <alignment/>
      <protection/>
    </xf>
    <xf numFmtId="0" fontId="11" fillId="36" borderId="50" xfId="0" applyFont="1" applyFill="1" applyBorder="1" applyAlignment="1" applyProtection="1">
      <alignment/>
      <protection/>
    </xf>
    <xf numFmtId="0" fontId="11" fillId="36" borderId="51" xfId="0" applyFont="1" applyFill="1" applyBorder="1" applyAlignment="1" applyProtection="1">
      <alignment/>
      <protection/>
    </xf>
    <xf numFmtId="14" fontId="11" fillId="0" borderId="61" xfId="0" applyNumberFormat="1" applyFont="1" applyBorder="1" applyAlignment="1" applyProtection="1">
      <alignment/>
      <protection/>
    </xf>
    <xf numFmtId="0" fontId="11" fillId="0" borderId="61" xfId="0" applyFont="1" applyBorder="1" applyAlignment="1" applyProtection="1">
      <alignment/>
      <protection/>
    </xf>
    <xf numFmtId="14" fontId="78" fillId="0" borderId="0" xfId="0" applyNumberFormat="1" applyFont="1" applyAlignment="1">
      <alignment/>
    </xf>
    <xf numFmtId="0" fontId="78" fillId="0" borderId="0" xfId="0" applyFont="1" applyAlignment="1">
      <alignment/>
    </xf>
    <xf numFmtId="0" fontId="78" fillId="0" borderId="0" xfId="0" applyFont="1" applyAlignment="1">
      <alignment wrapText="1"/>
    </xf>
    <xf numFmtId="0" fontId="78" fillId="0" borderId="0" xfId="0" applyFont="1" applyAlignment="1">
      <alignment horizontal="center"/>
    </xf>
    <xf numFmtId="0" fontId="35" fillId="0" borderId="62" xfId="0" applyFont="1" applyBorder="1" applyAlignment="1">
      <alignment horizontal="center"/>
    </xf>
    <xf numFmtId="0" fontId="35" fillId="0" borderId="62" xfId="0" applyNumberFormat="1" applyFont="1" applyBorder="1" applyAlignment="1">
      <alignment horizontal="center"/>
    </xf>
    <xf numFmtId="0" fontId="11" fillId="0" borderId="62" xfId="0" applyFont="1" applyBorder="1" applyAlignment="1">
      <alignment/>
    </xf>
    <xf numFmtId="0" fontId="11" fillId="0" borderId="63" xfId="0" applyFont="1" applyBorder="1" applyAlignment="1">
      <alignment/>
    </xf>
    <xf numFmtId="0" fontId="34" fillId="0" borderId="0" xfId="0" applyFont="1" applyAlignment="1">
      <alignment/>
    </xf>
    <xf numFmtId="0" fontId="34" fillId="0" borderId="0" xfId="0" applyFont="1" applyFill="1" applyBorder="1" applyAlignment="1" applyProtection="1">
      <alignment/>
      <protection/>
    </xf>
    <xf numFmtId="0" fontId="34" fillId="0" borderId="0" xfId="0" applyFont="1" applyAlignment="1" applyProtection="1">
      <alignment/>
      <protection/>
    </xf>
    <xf numFmtId="0" fontId="11" fillId="0" borderId="0" xfId="0" applyFont="1" applyAlignment="1" applyProtection="1">
      <alignment horizontal="center"/>
      <protection/>
    </xf>
    <xf numFmtId="0" fontId="11" fillId="0" borderId="0" xfId="0" applyFont="1" applyAlignment="1">
      <alignment horizontal="center"/>
    </xf>
    <xf numFmtId="0" fontId="79" fillId="0" borderId="0" xfId="0" applyFont="1" applyAlignment="1">
      <alignment/>
    </xf>
    <xf numFmtId="0" fontId="79" fillId="0" borderId="0" xfId="0" applyFont="1" applyAlignment="1">
      <alignment horizontal="center"/>
    </xf>
    <xf numFmtId="0" fontId="80" fillId="0" borderId="64" xfId="0" applyFont="1" applyBorder="1" applyAlignment="1">
      <alignment/>
    </xf>
    <xf numFmtId="0" fontId="80" fillId="0" borderId="0" xfId="0" applyFont="1" applyAlignment="1">
      <alignment horizontal="center"/>
    </xf>
    <xf numFmtId="0" fontId="80" fillId="0" borderId="65" xfId="0" applyFont="1" applyBorder="1" applyAlignment="1">
      <alignment/>
    </xf>
    <xf numFmtId="0" fontId="80" fillId="0" borderId="66" xfId="0" applyFont="1" applyBorder="1" applyAlignment="1">
      <alignment/>
    </xf>
    <xf numFmtId="0" fontId="7" fillId="0" borderId="0" xfId="0" applyFont="1" applyAlignment="1">
      <alignment/>
    </xf>
    <xf numFmtId="0" fontId="0" fillId="0" borderId="14" xfId="0" applyFill="1" applyBorder="1" applyAlignment="1" applyProtection="1">
      <alignment vertical="top"/>
      <protection/>
    </xf>
    <xf numFmtId="0" fontId="0" fillId="0" borderId="0" xfId="0" applyFill="1" applyBorder="1" applyAlignment="1" applyProtection="1">
      <alignment horizontal="centerContinuous" vertical="top"/>
      <protection/>
    </xf>
    <xf numFmtId="169" fontId="0" fillId="0" borderId="0" xfId="0" applyNumberFormat="1" applyFill="1" applyBorder="1" applyAlignment="1" applyProtection="1">
      <alignment horizontal="centerContinuous" vertical="top"/>
      <protection/>
    </xf>
    <xf numFmtId="0" fontId="0" fillId="0" borderId="15" xfId="0" applyFill="1" applyBorder="1" applyAlignment="1" applyProtection="1">
      <alignment vertical="top"/>
      <protection/>
    </xf>
    <xf numFmtId="0" fontId="0" fillId="0" borderId="28" xfId="0" applyFont="1" applyFill="1" applyBorder="1" applyAlignment="1" applyProtection="1">
      <alignment/>
      <protection locked="0"/>
    </xf>
    <xf numFmtId="0" fontId="0" fillId="0" borderId="0" xfId="0" applyFont="1" applyFill="1" applyBorder="1" applyAlignment="1" applyProtection="1">
      <alignment horizontal="centerContinuous" vertical="top"/>
      <protection/>
    </xf>
    <xf numFmtId="0" fontId="0" fillId="0" borderId="0" xfId="0" applyFont="1" applyFill="1" applyBorder="1" applyAlignment="1">
      <alignment/>
    </xf>
    <xf numFmtId="0" fontId="0" fillId="0" borderId="0" xfId="0" applyFont="1" applyFill="1" applyBorder="1" applyAlignment="1" applyProtection="1">
      <alignment/>
      <protection locked="0"/>
    </xf>
    <xf numFmtId="0" fontId="0" fillId="0" borderId="0" xfId="0" applyFont="1" applyFill="1" applyAlignment="1">
      <alignment/>
    </xf>
    <xf numFmtId="0" fontId="0" fillId="0" borderId="0" xfId="0" applyFont="1" applyFill="1" applyAlignment="1" applyProtection="1">
      <alignment/>
      <protection/>
    </xf>
    <xf numFmtId="0" fontId="0" fillId="0" borderId="49" xfId="0" applyFont="1" applyFill="1" applyBorder="1" applyAlignment="1" applyProtection="1">
      <alignment/>
      <protection locked="0"/>
    </xf>
    <xf numFmtId="0" fontId="0" fillId="0" borderId="0" xfId="0" applyFont="1" applyFill="1" applyBorder="1" applyAlignment="1" applyProtection="1">
      <alignment/>
      <protection/>
    </xf>
    <xf numFmtId="0" fontId="0" fillId="0" borderId="49" xfId="0" applyFont="1" applyFill="1" applyBorder="1" applyAlignment="1" applyProtection="1">
      <alignment horizontal="center"/>
      <protection locked="0"/>
    </xf>
    <xf numFmtId="0" fontId="80" fillId="0" borderId="0" xfId="0" applyFont="1" applyAlignment="1">
      <alignment wrapText="1"/>
    </xf>
    <xf numFmtId="0" fontId="79" fillId="37" borderId="0" xfId="0" applyFont="1" applyFill="1" applyAlignment="1">
      <alignment/>
    </xf>
    <xf numFmtId="14" fontId="80" fillId="0" borderId="0" xfId="0" applyNumberFormat="1" applyFont="1" applyAlignment="1">
      <alignment/>
    </xf>
    <xf numFmtId="0" fontId="80" fillId="0" borderId="0" xfId="0" applyFont="1" applyAlignment="1">
      <alignment/>
    </xf>
    <xf numFmtId="0" fontId="39" fillId="0" borderId="0" xfId="0" applyFont="1" applyFill="1" applyBorder="1" applyAlignment="1" applyProtection="1">
      <alignment horizontal="centerContinuous" vertical="top"/>
      <protection/>
    </xf>
    <xf numFmtId="0" fontId="40" fillId="0" borderId="0" xfId="0" applyFont="1" applyFill="1" applyBorder="1" applyAlignment="1" applyProtection="1">
      <alignment horizontal="centerContinuous" vertical="top"/>
      <protection/>
    </xf>
    <xf numFmtId="169" fontId="40" fillId="0" borderId="0" xfId="0" applyNumberFormat="1" applyFont="1" applyFill="1" applyBorder="1" applyAlignment="1" applyProtection="1">
      <alignment horizontal="centerContinuous" vertical="top"/>
      <protection/>
    </xf>
    <xf numFmtId="14" fontId="81" fillId="0" borderId="0" xfId="0" applyNumberFormat="1" applyFont="1" applyAlignment="1">
      <alignment/>
    </xf>
    <xf numFmtId="0" fontId="81" fillId="0" borderId="0" xfId="0" applyFont="1" applyAlignment="1">
      <alignment horizontal="center"/>
    </xf>
    <xf numFmtId="0" fontId="81" fillId="0" borderId="0" xfId="0" applyFont="1" applyAlignment="1">
      <alignment/>
    </xf>
    <xf numFmtId="0" fontId="35" fillId="0" borderId="67" xfId="0" applyFont="1" applyBorder="1" applyAlignment="1">
      <alignment horizontal="center"/>
    </xf>
    <xf numFmtId="0" fontId="11" fillId="0" borderId="0" xfId="0" applyFont="1" applyBorder="1" applyAlignment="1">
      <alignment/>
    </xf>
    <xf numFmtId="0" fontId="11" fillId="0" borderId="68" xfId="0" applyFont="1" applyBorder="1" applyAlignment="1">
      <alignment horizontal="center"/>
    </xf>
    <xf numFmtId="0" fontId="34" fillId="0" borderId="69" xfId="0" applyFont="1" applyBorder="1" applyAlignment="1">
      <alignment horizontal="center"/>
    </xf>
    <xf numFmtId="10" fontId="7" fillId="0" borderId="0" xfId="0" applyNumberFormat="1" applyFont="1" applyFill="1" applyBorder="1" applyAlignment="1" applyProtection="1">
      <alignment horizontal="center"/>
      <protection/>
    </xf>
    <xf numFmtId="165" fontId="0" fillId="0" borderId="48" xfId="0" applyNumberFormat="1" applyFont="1" applyFill="1" applyBorder="1" applyAlignment="1" applyProtection="1">
      <alignment horizontal="center"/>
      <protection locked="0"/>
    </xf>
    <xf numFmtId="165" fontId="0" fillId="0" borderId="49" xfId="0" applyNumberFormat="1" applyFont="1" applyFill="1" applyBorder="1" applyAlignment="1" applyProtection="1">
      <alignment horizontal="center"/>
      <protection locked="0"/>
    </xf>
    <xf numFmtId="165" fontId="0" fillId="0" borderId="60" xfId="0" applyNumberFormat="1" applyFont="1" applyFill="1" applyBorder="1" applyAlignment="1" applyProtection="1">
      <alignment horizontal="center"/>
      <protection locked="0"/>
    </xf>
    <xf numFmtId="44" fontId="0" fillId="38" borderId="70" xfId="0" applyNumberFormat="1" applyFont="1" applyFill="1" applyBorder="1" applyAlignment="1" applyProtection="1">
      <alignment horizontal="center"/>
      <protection/>
    </xf>
    <xf numFmtId="44" fontId="0" fillId="38" borderId="71" xfId="0" applyNumberFormat="1" applyFont="1" applyFill="1" applyBorder="1" applyAlignment="1" applyProtection="1">
      <alignment horizontal="center"/>
      <protection/>
    </xf>
    <xf numFmtId="44" fontId="0" fillId="38" borderId="72" xfId="0" applyNumberFormat="1" applyFont="1" applyFill="1" applyBorder="1" applyAlignment="1" applyProtection="1">
      <alignment horizontal="center"/>
      <protection/>
    </xf>
    <xf numFmtId="165" fontId="0" fillId="0" borderId="48" xfId="0" applyNumberFormat="1" applyFont="1" applyFill="1" applyBorder="1" applyAlignment="1" applyProtection="1">
      <alignment/>
      <protection locked="0"/>
    </xf>
    <xf numFmtId="165" fontId="0" fillId="0" borderId="49" xfId="0" applyNumberFormat="1" applyFont="1" applyFill="1" applyBorder="1" applyAlignment="1" applyProtection="1">
      <alignment/>
      <protection locked="0"/>
    </xf>
    <xf numFmtId="165" fontId="0" fillId="0" borderId="60" xfId="0" applyNumberFormat="1" applyFont="1" applyFill="1" applyBorder="1" applyAlignment="1" applyProtection="1">
      <alignment/>
      <protection locked="0"/>
    </xf>
    <xf numFmtId="44" fontId="0" fillId="38" borderId="70" xfId="0" applyNumberFormat="1" applyFont="1" applyFill="1" applyBorder="1" applyAlignment="1" applyProtection="1">
      <alignment/>
      <protection/>
    </xf>
    <xf numFmtId="44" fontId="0" fillId="38" borderId="71" xfId="0" applyNumberFormat="1" applyFont="1" applyFill="1" applyBorder="1" applyAlignment="1" applyProtection="1">
      <alignment/>
      <protection/>
    </xf>
    <xf numFmtId="44" fontId="0" fillId="38" borderId="72" xfId="0" applyNumberFormat="1" applyFont="1" applyFill="1" applyBorder="1" applyAlignment="1" applyProtection="1">
      <alignment/>
      <protection/>
    </xf>
    <xf numFmtId="49" fontId="3" fillId="0" borderId="48" xfId="0" applyNumberFormat="1" applyFont="1" applyFill="1" applyBorder="1" applyAlignment="1" applyProtection="1">
      <alignment horizontal="center"/>
      <protection locked="0"/>
    </xf>
    <xf numFmtId="49" fontId="3" fillId="0" borderId="49" xfId="0" applyNumberFormat="1" applyFont="1" applyFill="1" applyBorder="1" applyAlignment="1" applyProtection="1">
      <alignment horizontal="center"/>
      <protection locked="0"/>
    </xf>
    <xf numFmtId="49" fontId="3" fillId="0" borderId="60" xfId="0" applyNumberFormat="1" applyFont="1" applyFill="1" applyBorder="1" applyAlignment="1" applyProtection="1">
      <alignment horizontal="center"/>
      <protection locked="0"/>
    </xf>
    <xf numFmtId="0" fontId="82" fillId="0" borderId="10" xfId="0" applyFont="1" applyFill="1" applyBorder="1" applyAlignment="1" applyProtection="1">
      <alignment/>
      <protection/>
    </xf>
    <xf numFmtId="14" fontId="0" fillId="0" borderId="48" xfId="0" applyNumberFormat="1" applyFont="1" applyFill="1" applyBorder="1" applyAlignment="1" applyProtection="1">
      <alignment horizontal="center"/>
      <protection locked="0"/>
    </xf>
    <xf numFmtId="14" fontId="0" fillId="0" borderId="49" xfId="0" applyNumberFormat="1" applyFont="1" applyFill="1" applyBorder="1" applyAlignment="1" applyProtection="1">
      <alignment horizontal="center"/>
      <protection locked="0"/>
    </xf>
    <xf numFmtId="14" fontId="0" fillId="0" borderId="60" xfId="0" applyNumberFormat="1" applyFont="1" applyFill="1" applyBorder="1" applyAlignment="1" applyProtection="1">
      <alignment horizontal="center"/>
      <protection locked="0"/>
    </xf>
    <xf numFmtId="44" fontId="0" fillId="38" borderId="48" xfId="0" applyNumberFormat="1" applyFont="1" applyFill="1" applyBorder="1" applyAlignment="1" applyProtection="1">
      <alignment horizontal="center"/>
      <protection/>
    </xf>
    <xf numFmtId="44" fontId="0" fillId="38" borderId="49" xfId="0" applyNumberFormat="1" applyFont="1" applyFill="1" applyBorder="1" applyAlignment="1" applyProtection="1">
      <alignment horizontal="center"/>
      <protection/>
    </xf>
    <xf numFmtId="44" fontId="0" fillId="38" borderId="60" xfId="0" applyNumberFormat="1" applyFont="1" applyFill="1" applyBorder="1" applyAlignment="1" applyProtection="1">
      <alignment horizontal="center"/>
      <protection/>
    </xf>
    <xf numFmtId="165" fontId="3" fillId="0" borderId="48" xfId="0" applyNumberFormat="1" applyFont="1" applyFill="1" applyBorder="1" applyAlignment="1" applyProtection="1">
      <alignment horizontal="left"/>
      <protection locked="0"/>
    </xf>
    <xf numFmtId="165" fontId="3" fillId="0" borderId="49" xfId="0" applyNumberFormat="1" applyFont="1" applyFill="1" applyBorder="1" applyAlignment="1" applyProtection="1">
      <alignment horizontal="left"/>
      <protection locked="0"/>
    </xf>
    <xf numFmtId="165" fontId="3" fillId="0" borderId="60" xfId="0" applyNumberFormat="1" applyFont="1" applyFill="1" applyBorder="1" applyAlignment="1" applyProtection="1">
      <alignment horizontal="left"/>
      <protection locked="0"/>
    </xf>
    <xf numFmtId="0" fontId="3" fillId="0" borderId="24" xfId="0" applyFont="1" applyFill="1" applyBorder="1" applyAlignment="1" applyProtection="1">
      <alignment horizontal="center" wrapText="1"/>
      <protection/>
    </xf>
    <xf numFmtId="0" fontId="3" fillId="0" borderId="25" xfId="0" applyFont="1" applyFill="1" applyBorder="1" applyAlignment="1" applyProtection="1">
      <alignment horizontal="center" wrapText="1"/>
      <protection/>
    </xf>
    <xf numFmtId="0" fontId="3" fillId="0" borderId="23" xfId="0" applyFont="1" applyFill="1" applyBorder="1" applyAlignment="1" applyProtection="1">
      <alignment horizontal="center" wrapText="1"/>
      <protection/>
    </xf>
    <xf numFmtId="0" fontId="3" fillId="0" borderId="27" xfId="0" applyFont="1" applyFill="1" applyBorder="1" applyAlignment="1" applyProtection="1">
      <alignment horizontal="center" wrapText="1"/>
      <protection/>
    </xf>
    <xf numFmtId="0" fontId="3" fillId="0" borderId="28" xfId="0" applyFont="1" applyFill="1" applyBorder="1" applyAlignment="1" applyProtection="1">
      <alignment horizontal="center" wrapText="1"/>
      <protection/>
    </xf>
    <xf numFmtId="0" fontId="3" fillId="0" borderId="29" xfId="0" applyFont="1" applyFill="1" applyBorder="1" applyAlignment="1" applyProtection="1">
      <alignment horizontal="center" wrapText="1"/>
      <protection/>
    </xf>
    <xf numFmtId="0" fontId="3" fillId="0" borderId="48" xfId="0" applyNumberFormat="1" applyFont="1" applyFill="1" applyBorder="1" applyAlignment="1" applyProtection="1">
      <alignment horizontal="center"/>
      <protection locked="0"/>
    </xf>
    <xf numFmtId="0" fontId="3" fillId="0" borderId="60" xfId="0" applyNumberFormat="1" applyFont="1" applyFill="1" applyBorder="1" applyAlignment="1" applyProtection="1">
      <alignment horizontal="center"/>
      <protection locked="0"/>
    </xf>
    <xf numFmtId="0" fontId="3" fillId="0" borderId="28" xfId="0" applyFont="1" applyFill="1" applyBorder="1" applyAlignment="1" applyProtection="1">
      <alignment horizontal="left"/>
      <protection locked="0"/>
    </xf>
    <xf numFmtId="0" fontId="15" fillId="0" borderId="28" xfId="0" applyNumberFormat="1" applyFont="1" applyFill="1" applyBorder="1" applyAlignment="1" applyProtection="1">
      <alignment horizontal="center"/>
      <protection locked="0"/>
    </xf>
    <xf numFmtId="49" fontId="15" fillId="0" borderId="28" xfId="0" applyNumberFormat="1" applyFont="1" applyFill="1" applyBorder="1" applyAlignment="1" applyProtection="1">
      <alignment horizontal="center"/>
      <protection locked="0"/>
    </xf>
    <xf numFmtId="0" fontId="15" fillId="0" borderId="73" xfId="0" applyFont="1" applyFill="1" applyBorder="1" applyAlignment="1" applyProtection="1">
      <alignment horizontal="center"/>
      <protection locked="0"/>
    </xf>
    <xf numFmtId="164" fontId="3" fillId="0" borderId="48" xfId="0" applyNumberFormat="1" applyFont="1" applyFill="1" applyBorder="1" applyAlignment="1" applyProtection="1">
      <alignment horizontal="center"/>
      <protection locked="0"/>
    </xf>
    <xf numFmtId="164" fontId="3" fillId="0" borderId="49" xfId="0" applyNumberFormat="1" applyFont="1" applyFill="1" applyBorder="1" applyAlignment="1" applyProtection="1">
      <alignment horizontal="center"/>
      <protection locked="0"/>
    </xf>
    <xf numFmtId="164" fontId="3" fillId="0" borderId="60" xfId="0" applyNumberFormat="1" applyFont="1" applyFill="1" applyBorder="1" applyAlignment="1" applyProtection="1">
      <alignment horizontal="center"/>
      <protection locked="0"/>
    </xf>
    <xf numFmtId="0" fontId="0" fillId="0" borderId="49" xfId="0" applyBorder="1" applyAlignment="1">
      <alignment horizontal="center"/>
    </xf>
    <xf numFmtId="0" fontId="0" fillId="0" borderId="74" xfId="0" applyBorder="1" applyAlignment="1">
      <alignment horizontal="center"/>
    </xf>
    <xf numFmtId="175" fontId="3" fillId="38" borderId="48" xfId="0" applyNumberFormat="1" applyFont="1" applyFill="1" applyBorder="1" applyAlignment="1" applyProtection="1">
      <alignment horizontal="right"/>
      <protection/>
    </xf>
    <xf numFmtId="175" fontId="3" fillId="38" borderId="49" xfId="0" applyNumberFormat="1" applyFont="1" applyFill="1" applyBorder="1" applyAlignment="1" applyProtection="1">
      <alignment horizontal="right"/>
      <protection/>
    </xf>
    <xf numFmtId="175" fontId="3" fillId="38" borderId="60" xfId="0" applyNumberFormat="1" applyFont="1" applyFill="1" applyBorder="1" applyAlignment="1" applyProtection="1">
      <alignment horizontal="right"/>
      <protection/>
    </xf>
    <xf numFmtId="176" fontId="0" fillId="0" borderId="33" xfId="0" applyNumberFormat="1" applyFill="1" applyBorder="1" applyAlignment="1" applyProtection="1">
      <alignment horizontal="center"/>
      <protection locked="0"/>
    </xf>
    <xf numFmtId="49" fontId="0" fillId="0" borderId="33" xfId="0" applyNumberFormat="1" applyFill="1" applyBorder="1" applyAlignment="1" applyProtection="1">
      <alignment horizontal="left" wrapText="1"/>
      <protection locked="0"/>
    </xf>
    <xf numFmtId="49" fontId="3" fillId="0" borderId="48" xfId="0" applyNumberFormat="1" applyFont="1" applyFill="1" applyBorder="1" applyAlignment="1" applyProtection="1">
      <alignment horizontal="left"/>
      <protection locked="0"/>
    </xf>
    <xf numFmtId="49" fontId="3" fillId="0" borderId="49" xfId="0" applyNumberFormat="1" applyFont="1" applyFill="1" applyBorder="1" applyAlignment="1" applyProtection="1">
      <alignment horizontal="left"/>
      <protection locked="0"/>
    </xf>
    <xf numFmtId="49" fontId="3" fillId="0" borderId="60" xfId="0" applyNumberFormat="1" applyFont="1" applyFill="1" applyBorder="1" applyAlignment="1" applyProtection="1">
      <alignment horizontal="left"/>
      <protection locked="0"/>
    </xf>
    <xf numFmtId="0" fontId="3" fillId="0" borderId="24" xfId="0" applyFont="1" applyFill="1" applyBorder="1" applyAlignment="1" applyProtection="1">
      <alignment horizontal="left" wrapText="1"/>
      <protection/>
    </xf>
    <xf numFmtId="0" fontId="3" fillId="0" borderId="25" xfId="0" applyFont="1" applyFill="1" applyBorder="1" applyAlignment="1" applyProtection="1">
      <alignment horizontal="left" wrapText="1"/>
      <protection/>
    </xf>
    <xf numFmtId="49" fontId="0" fillId="0" borderId="28" xfId="0" applyNumberFormat="1" applyFill="1" applyBorder="1" applyAlignment="1" applyProtection="1">
      <alignment horizontal="center"/>
      <protection locked="0"/>
    </xf>
    <xf numFmtId="49" fontId="3" fillId="0" borderId="33" xfId="0" applyNumberFormat="1" applyFont="1" applyFill="1" applyBorder="1" applyAlignment="1" applyProtection="1">
      <alignment horizontal="center"/>
      <protection locked="0"/>
    </xf>
    <xf numFmtId="49" fontId="0" fillId="0" borderId="28" xfId="0" applyNumberFormat="1" applyFont="1" applyFill="1" applyBorder="1" applyAlignment="1" applyProtection="1">
      <alignment horizontal="center"/>
      <protection locked="0"/>
    </xf>
    <xf numFmtId="49" fontId="3" fillId="0" borderId="28" xfId="0" applyNumberFormat="1" applyFont="1" applyFill="1" applyBorder="1" applyAlignment="1" applyProtection="1">
      <alignment horizontal="left"/>
      <protection locked="0"/>
    </xf>
    <xf numFmtId="0" fontId="3" fillId="0" borderId="25" xfId="0" applyFont="1" applyFill="1" applyBorder="1" applyAlignment="1" applyProtection="1">
      <alignment horizontal="center" wrapText="1"/>
      <protection/>
    </xf>
    <xf numFmtId="0" fontId="3" fillId="0" borderId="32" xfId="0" applyFont="1" applyFill="1" applyBorder="1" applyAlignment="1" applyProtection="1">
      <alignment horizontal="center" wrapText="1"/>
      <protection/>
    </xf>
    <xf numFmtId="0" fontId="3" fillId="0" borderId="33" xfId="0" applyFont="1" applyFill="1" applyBorder="1" applyAlignment="1" applyProtection="1">
      <alignment horizontal="center" wrapText="1"/>
      <protection/>
    </xf>
    <xf numFmtId="0" fontId="3" fillId="0" borderId="34" xfId="0" applyFont="1" applyFill="1" applyBorder="1" applyAlignment="1" applyProtection="1">
      <alignment horizontal="center" wrapText="1"/>
      <protection/>
    </xf>
    <xf numFmtId="166" fontId="0" fillId="0" borderId="28" xfId="0" applyNumberFormat="1" applyFill="1" applyBorder="1" applyAlignment="1" applyProtection="1">
      <alignment horizontal="left"/>
      <protection/>
    </xf>
    <xf numFmtId="0" fontId="3" fillId="0" borderId="75" xfId="0" applyFont="1" applyFill="1" applyBorder="1" applyAlignment="1" applyProtection="1">
      <alignment horizontal="center" wrapText="1"/>
      <protection/>
    </xf>
    <xf numFmtId="0" fontId="3" fillId="0" borderId="76" xfId="0" applyFont="1" applyFill="1" applyBorder="1" applyAlignment="1" applyProtection="1">
      <alignment horizontal="center" wrapText="1"/>
      <protection/>
    </xf>
    <xf numFmtId="0" fontId="3" fillId="0" borderId="26" xfId="0" applyFont="1" applyFill="1" applyBorder="1" applyAlignment="1" applyProtection="1">
      <alignment horizontal="center" wrapText="1"/>
      <protection/>
    </xf>
    <xf numFmtId="0" fontId="11" fillId="0" borderId="27" xfId="0" applyFont="1" applyFill="1" applyBorder="1" applyAlignment="1" applyProtection="1">
      <alignment horizontal="center" wrapText="1"/>
      <protection/>
    </xf>
    <xf numFmtId="0" fontId="11" fillId="0" borderId="29" xfId="0" applyFont="1" applyFill="1" applyBorder="1" applyAlignment="1" applyProtection="1">
      <alignment horizontal="center" wrapText="1"/>
      <protection/>
    </xf>
    <xf numFmtId="0" fontId="3" fillId="0" borderId="27" xfId="0" applyFont="1" applyFill="1" applyBorder="1" applyAlignment="1" applyProtection="1">
      <alignment horizontal="center"/>
      <protection/>
    </xf>
    <xf numFmtId="0" fontId="3" fillId="0" borderId="28" xfId="0" applyFont="1" applyFill="1" applyBorder="1" applyAlignment="1" applyProtection="1">
      <alignment horizontal="center"/>
      <protection/>
    </xf>
    <xf numFmtId="0" fontId="3" fillId="0" borderId="29" xfId="0" applyFont="1" applyFill="1" applyBorder="1" applyAlignment="1" applyProtection="1">
      <alignment horizontal="center"/>
      <protection/>
    </xf>
    <xf numFmtId="0" fontId="13" fillId="0" borderId="25" xfId="0" applyFont="1" applyFill="1" applyBorder="1" applyAlignment="1" applyProtection="1">
      <alignment horizontal="left" vertical="center" wrapText="1"/>
      <protection/>
    </xf>
    <xf numFmtId="0" fontId="14" fillId="0" borderId="0" xfId="0" applyFont="1" applyFill="1" applyAlignment="1" applyProtection="1">
      <alignment horizontal="left" wrapText="1"/>
      <protection/>
    </xf>
    <xf numFmtId="0" fontId="3" fillId="0" borderId="14"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protection/>
    </xf>
    <xf numFmtId="0" fontId="3" fillId="0" borderId="14" xfId="0" applyFont="1" applyFill="1" applyBorder="1" applyAlignment="1" applyProtection="1">
      <alignment horizontal="left"/>
      <protection/>
    </xf>
    <xf numFmtId="44" fontId="12" fillId="38" borderId="77" xfId="0" applyNumberFormat="1" applyFont="1" applyFill="1" applyBorder="1" applyAlignment="1" applyProtection="1">
      <alignment/>
      <protection/>
    </xf>
    <xf numFmtId="44" fontId="12" fillId="38" borderId="78" xfId="0" applyNumberFormat="1" applyFont="1" applyFill="1" applyBorder="1" applyAlignment="1" applyProtection="1">
      <alignment/>
      <protection/>
    </xf>
    <xf numFmtId="44" fontId="12" fillId="38" borderId="79" xfId="0" applyNumberFormat="1" applyFont="1" applyFill="1" applyBorder="1" applyAlignment="1" applyProtection="1">
      <alignment/>
      <protection/>
    </xf>
    <xf numFmtId="44" fontId="0" fillId="38" borderId="70" xfId="0" applyNumberFormat="1" applyFont="1" applyFill="1" applyBorder="1" applyAlignment="1" applyProtection="1" quotePrefix="1">
      <alignment/>
      <protection/>
    </xf>
    <xf numFmtId="44" fontId="0" fillId="38" borderId="28" xfId="0" applyNumberFormat="1" applyFont="1" applyFill="1" applyBorder="1" applyAlignment="1" applyProtection="1">
      <alignment horizontal="center"/>
      <protection/>
    </xf>
    <xf numFmtId="44" fontId="0" fillId="38" borderId="48" xfId="59" applyNumberFormat="1" applyFont="1" applyFill="1" applyBorder="1" applyAlignment="1" applyProtection="1">
      <alignment horizontal="center"/>
      <protection/>
    </xf>
    <xf numFmtId="44" fontId="0" fillId="38" borderId="49" xfId="59" applyNumberFormat="1" applyFont="1" applyFill="1" applyBorder="1" applyAlignment="1" applyProtection="1">
      <alignment horizontal="center"/>
      <protection/>
    </xf>
    <xf numFmtId="44" fontId="0" fillId="38" borderId="60" xfId="59" applyNumberFormat="1" applyFont="1" applyFill="1" applyBorder="1" applyAlignment="1" applyProtection="1">
      <alignment horizontal="center"/>
      <protection/>
    </xf>
    <xf numFmtId="14" fontId="0" fillId="0" borderId="28" xfId="0" applyNumberFormat="1" applyFont="1" applyFill="1" applyBorder="1" applyAlignment="1" applyProtection="1">
      <alignment horizontal="center"/>
      <protection locked="0"/>
    </xf>
    <xf numFmtId="49" fontId="3" fillId="0" borderId="16" xfId="0" applyNumberFormat="1" applyFont="1" applyFill="1" applyBorder="1" applyAlignment="1" applyProtection="1">
      <alignment horizontal="left"/>
      <protection locked="0"/>
    </xf>
    <xf numFmtId="49" fontId="3" fillId="0" borderId="80" xfId="0" applyNumberFormat="1" applyFont="1" applyFill="1" applyBorder="1" applyAlignment="1" applyProtection="1">
      <alignment horizontal="left"/>
      <protection locked="0"/>
    </xf>
    <xf numFmtId="49" fontId="3" fillId="0" borderId="81" xfId="0" applyNumberFormat="1" applyFont="1" applyFill="1" applyBorder="1" applyAlignment="1" applyProtection="1">
      <alignment horizontal="left"/>
      <protection locked="0"/>
    </xf>
    <xf numFmtId="49" fontId="3" fillId="0" borderId="82" xfId="0" applyNumberFormat="1" applyFont="1" applyFill="1" applyBorder="1" applyAlignment="1" applyProtection="1">
      <alignment horizontal="left"/>
      <protection locked="0"/>
    </xf>
    <xf numFmtId="4" fontId="4" fillId="38" borderId="28" xfId="0" applyNumberFormat="1" applyFont="1" applyFill="1" applyBorder="1" applyAlignment="1" applyProtection="1">
      <alignment/>
      <protection/>
    </xf>
    <xf numFmtId="0" fontId="9" fillId="0" borderId="28" xfId="0" applyFont="1" applyFill="1" applyBorder="1" applyAlignment="1" applyProtection="1">
      <alignment horizontal="left"/>
      <protection locked="0"/>
    </xf>
    <xf numFmtId="0" fontId="7" fillId="0" borderId="80" xfId="0" applyFont="1" applyFill="1" applyBorder="1" applyAlignment="1" applyProtection="1">
      <alignment horizontal="center"/>
      <protection/>
    </xf>
    <xf numFmtId="0" fontId="7" fillId="0" borderId="81" xfId="0" applyFont="1" applyFill="1" applyBorder="1" applyAlignment="1" applyProtection="1">
      <alignment horizontal="center"/>
      <protection/>
    </xf>
    <xf numFmtId="0" fontId="7" fillId="0" borderId="82"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15" fillId="38" borderId="28" xfId="0" applyFont="1" applyFill="1" applyBorder="1" applyAlignment="1" applyProtection="1">
      <alignment horizontal="center"/>
      <protection/>
    </xf>
    <xf numFmtId="0" fontId="15" fillId="38" borderId="73" xfId="0" applyFont="1" applyFill="1" applyBorder="1" applyAlignment="1" applyProtection="1">
      <alignment horizontal="center"/>
      <protection/>
    </xf>
    <xf numFmtId="3" fontId="15" fillId="0" borderId="28" xfId="0" applyNumberFormat="1" applyFont="1" applyFill="1" applyBorder="1" applyAlignment="1" applyProtection="1">
      <alignment/>
      <protection locked="0"/>
    </xf>
    <xf numFmtId="0" fontId="15" fillId="0" borderId="49" xfId="0" applyFont="1" applyFill="1" applyBorder="1" applyAlignment="1" applyProtection="1">
      <alignment horizontal="center"/>
      <protection locked="0"/>
    </xf>
    <xf numFmtId="0" fontId="19" fillId="0" borderId="0" xfId="0" applyFont="1" applyFill="1" applyBorder="1" applyAlignment="1" applyProtection="1">
      <alignment horizontal="left" vertical="top" wrapText="1"/>
      <protection/>
    </xf>
    <xf numFmtId="1" fontId="15" fillId="38" borderId="83" xfId="0" applyNumberFormat="1" applyFont="1" applyFill="1" applyBorder="1" applyAlignment="1" applyProtection="1">
      <alignment horizontal="center"/>
      <protection/>
    </xf>
    <xf numFmtId="4" fontId="15" fillId="0" borderId="28" xfId="0" applyNumberFormat="1" applyFont="1" applyFill="1" applyBorder="1" applyAlignment="1" applyProtection="1">
      <alignment/>
      <protection locked="0"/>
    </xf>
    <xf numFmtId="169" fontId="15" fillId="38" borderId="28" xfId="0" applyNumberFormat="1" applyFont="1" applyFill="1" applyBorder="1" applyAlignment="1" applyProtection="1">
      <alignment/>
      <protection/>
    </xf>
    <xf numFmtId="169" fontId="0" fillId="0" borderId="49" xfId="0" applyNumberFormat="1" applyFill="1" applyBorder="1" applyAlignment="1" applyProtection="1">
      <alignment horizontal="center"/>
      <protection locked="0"/>
    </xf>
    <xf numFmtId="0" fontId="15" fillId="38" borderId="73" xfId="0" applyFont="1" applyFill="1" applyBorder="1" applyAlignment="1" applyProtection="1">
      <alignment horizontal="center"/>
      <protection/>
    </xf>
    <xf numFmtId="165" fontId="15" fillId="0" borderId="28" xfId="0" applyNumberFormat="1" applyFont="1" applyFill="1" applyBorder="1" applyAlignment="1" applyProtection="1">
      <alignment/>
      <protection locked="0"/>
    </xf>
    <xf numFmtId="0" fontId="15" fillId="0" borderId="28" xfId="0" applyFont="1" applyFill="1" applyBorder="1" applyAlignment="1" applyProtection="1">
      <alignment horizontal="center"/>
      <protection locked="0"/>
    </xf>
    <xf numFmtId="0" fontId="0" fillId="0" borderId="28" xfId="0" applyFill="1" applyBorder="1" applyAlignment="1" applyProtection="1">
      <alignment horizontal="center"/>
      <protection locked="0"/>
    </xf>
    <xf numFmtId="40" fontId="12" fillId="38" borderId="28" xfId="0" applyNumberFormat="1" applyFont="1" applyFill="1" applyBorder="1" applyAlignment="1" applyProtection="1">
      <alignment/>
      <protection/>
    </xf>
    <xf numFmtId="0" fontId="0" fillId="0" borderId="12" xfId="0" applyFill="1" applyBorder="1" applyAlignment="1" applyProtection="1">
      <alignment horizontal="center"/>
      <protection locked="0"/>
    </xf>
    <xf numFmtId="0" fontId="3" fillId="0" borderId="0" xfId="0" applyFont="1" applyFill="1" applyBorder="1" applyAlignment="1">
      <alignment horizontal="left" wrapText="1"/>
    </xf>
    <xf numFmtId="0" fontId="0" fillId="0" borderId="0" xfId="0" applyFill="1" applyAlignment="1">
      <alignment horizontal="left" wrapText="1"/>
    </xf>
    <xf numFmtId="169" fontId="0" fillId="0" borderId="49" xfId="0" applyNumberFormat="1" applyFill="1" applyBorder="1" applyAlignment="1" applyProtection="1">
      <alignment/>
      <protection locked="0"/>
    </xf>
    <xf numFmtId="40" fontId="15" fillId="0" borderId="28" xfId="0" applyNumberFormat="1" applyFont="1" applyFill="1" applyBorder="1" applyAlignment="1" applyProtection="1">
      <alignment/>
      <protection locked="0"/>
    </xf>
    <xf numFmtId="40" fontId="15" fillId="0" borderId="49" xfId="0" applyNumberFormat="1" applyFont="1" applyFill="1" applyBorder="1" applyAlignment="1" applyProtection="1">
      <alignment/>
      <protection locked="0"/>
    </xf>
    <xf numFmtId="0" fontId="3" fillId="0" borderId="28" xfId="0" applyFont="1" applyFill="1" applyBorder="1" applyAlignment="1" applyProtection="1">
      <alignment horizontal="center"/>
      <protection locked="0"/>
    </xf>
    <xf numFmtId="0" fontId="3" fillId="0" borderId="49" xfId="0"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0" fontId="15" fillId="0" borderId="49" xfId="0" applyFont="1" applyFill="1" applyBorder="1" applyAlignment="1" applyProtection="1">
      <alignment horizontal="left"/>
      <protection locked="0"/>
    </xf>
    <xf numFmtId="40" fontId="3" fillId="0" borderId="48" xfId="0" applyNumberFormat="1" applyFont="1" applyFill="1" applyBorder="1" applyAlignment="1" applyProtection="1">
      <alignment horizontal="center" vertical="center"/>
      <protection locked="0"/>
    </xf>
    <xf numFmtId="40" fontId="3" fillId="0" borderId="60" xfId="0" applyNumberFormat="1" applyFont="1" applyFill="1" applyBorder="1" applyAlignment="1" applyProtection="1">
      <alignment horizontal="center" vertical="center"/>
      <protection locked="0"/>
    </xf>
    <xf numFmtId="0" fontId="5" fillId="33" borderId="48" xfId="0" applyFont="1" applyFill="1" applyBorder="1" applyAlignment="1" applyProtection="1">
      <alignment horizontal="center" wrapText="1"/>
      <protection/>
    </xf>
    <xf numFmtId="0" fontId="5" fillId="33" borderId="49" xfId="0" applyFont="1" applyFill="1" applyBorder="1" applyAlignment="1" applyProtection="1">
      <alignment horizontal="center" wrapText="1"/>
      <protection/>
    </xf>
    <xf numFmtId="0" fontId="5" fillId="33" borderId="60" xfId="0" applyFont="1" applyFill="1" applyBorder="1" applyAlignment="1" applyProtection="1">
      <alignment horizontal="center" wrapText="1"/>
      <protection/>
    </xf>
    <xf numFmtId="1" fontId="9" fillId="0" borderId="48" xfId="0" applyNumberFormat="1" applyFont="1" applyFill="1" applyBorder="1" applyAlignment="1" applyProtection="1">
      <alignment horizontal="center"/>
      <protection locked="0"/>
    </xf>
    <xf numFmtId="1" fontId="9" fillId="0" borderId="49" xfId="0" applyNumberFormat="1" applyFont="1" applyFill="1" applyBorder="1" applyAlignment="1" applyProtection="1">
      <alignment horizontal="center"/>
      <protection locked="0"/>
    </xf>
    <xf numFmtId="1" fontId="9" fillId="0" borderId="60" xfId="0" applyNumberFormat="1" applyFont="1" applyFill="1" applyBorder="1" applyAlignment="1" applyProtection="1">
      <alignment horizontal="center"/>
      <protection locked="0"/>
    </xf>
    <xf numFmtId="0" fontId="14" fillId="0" borderId="0" xfId="0" applyFont="1" applyFill="1" applyBorder="1" applyAlignment="1" applyProtection="1">
      <alignment vertical="top" wrapText="1"/>
      <protection/>
    </xf>
    <xf numFmtId="1" fontId="9" fillId="38" borderId="48" xfId="0" applyNumberFormat="1" applyFont="1" applyFill="1" applyBorder="1" applyAlignment="1" applyProtection="1">
      <alignment horizontal="center"/>
      <protection/>
    </xf>
    <xf numFmtId="1" fontId="9" fillId="38" borderId="49" xfId="0" applyNumberFormat="1" applyFont="1" applyFill="1" applyBorder="1" applyAlignment="1" applyProtection="1">
      <alignment horizontal="center"/>
      <protection/>
    </xf>
    <xf numFmtId="1" fontId="9" fillId="38" borderId="60" xfId="0" applyNumberFormat="1" applyFont="1" applyFill="1" applyBorder="1" applyAlignment="1" applyProtection="1">
      <alignment horizontal="center"/>
      <protection/>
    </xf>
    <xf numFmtId="0" fontId="14" fillId="0" borderId="0" xfId="0" applyFont="1" applyFill="1" applyBorder="1"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167"/>
  <sheetViews>
    <sheetView showGridLines="0" tabSelected="1" zoomScaleSheetLayoutView="100" zoomScalePageLayoutView="0" workbookViewId="0" topLeftCell="A1">
      <selection activeCell="A1" sqref="A1"/>
    </sheetView>
  </sheetViews>
  <sheetFormatPr defaultColWidth="9.140625" defaultRowHeight="12.75"/>
  <cols>
    <col min="1" max="1" width="1.7109375" style="0" customWidth="1"/>
    <col min="2" max="2" width="2.28125" style="0" customWidth="1"/>
    <col min="3" max="3" width="2.7109375" style="0" customWidth="1"/>
    <col min="4" max="4" width="2.28125" style="0" customWidth="1"/>
    <col min="5" max="15" width="2.7109375" style="0" customWidth="1"/>
    <col min="16" max="18" width="3.00390625" style="0" customWidth="1"/>
    <col min="19" max="29" width="2.7109375" style="0" customWidth="1"/>
    <col min="30" max="33" width="2.8515625" style="0" customWidth="1"/>
    <col min="34" max="35" width="2.7109375" style="0" customWidth="1"/>
    <col min="36" max="36" width="1.7109375" style="1" customWidth="1"/>
  </cols>
  <sheetData>
    <row r="1" ht="7.5" customHeight="1" thickBot="1"/>
    <row r="2" spans="1:39" ht="9.75" customHeight="1" thickTop="1">
      <c r="A2" s="2"/>
      <c r="B2" s="3"/>
      <c r="C2" s="3"/>
      <c r="D2" s="3"/>
      <c r="E2" s="3"/>
      <c r="F2" s="3"/>
      <c r="G2" s="3"/>
      <c r="H2" s="3"/>
      <c r="I2" s="3"/>
      <c r="J2" s="3"/>
      <c r="K2" s="3"/>
      <c r="L2" s="3"/>
      <c r="M2" s="3"/>
      <c r="N2" s="3"/>
      <c r="O2" s="3"/>
      <c r="P2" s="3"/>
      <c r="Q2" s="3"/>
      <c r="R2" s="3"/>
      <c r="S2" s="3"/>
      <c r="T2" s="4"/>
      <c r="U2" s="4"/>
      <c r="V2" s="4"/>
      <c r="W2" s="4"/>
      <c r="X2" s="424">
        <v>24</v>
      </c>
      <c r="Y2" s="424"/>
      <c r="Z2" s="3"/>
      <c r="AA2" s="3"/>
      <c r="AB2" s="3"/>
      <c r="AC2" s="3"/>
      <c r="AD2" s="3"/>
      <c r="AE2" s="3"/>
      <c r="AF2" s="3"/>
      <c r="AG2" s="3"/>
      <c r="AH2" s="3"/>
      <c r="AI2" s="3"/>
      <c r="AJ2" s="5"/>
      <c r="AK2" s="6"/>
      <c r="AL2" s="6"/>
      <c r="AM2" s="6"/>
    </row>
    <row r="3" spans="1:39" ht="12.75">
      <c r="A3" s="6"/>
      <c r="B3" s="7" t="s">
        <v>0</v>
      </c>
      <c r="C3" s="7"/>
      <c r="D3" s="7"/>
      <c r="E3" s="7"/>
      <c r="F3" s="7"/>
      <c r="G3" s="7"/>
      <c r="H3" s="7"/>
      <c r="I3" s="7"/>
      <c r="J3" s="7"/>
      <c r="K3" s="7"/>
      <c r="L3" s="7"/>
      <c r="M3" s="7"/>
      <c r="N3" s="7"/>
      <c r="O3" s="7"/>
      <c r="P3" s="7"/>
      <c r="Q3" s="8"/>
      <c r="R3" s="8"/>
      <c r="S3" s="9"/>
      <c r="T3" s="10"/>
      <c r="U3" s="10"/>
      <c r="V3" s="11"/>
      <c r="W3" s="12"/>
      <c r="X3" s="11"/>
      <c r="Y3" s="11"/>
      <c r="Z3" s="13"/>
      <c r="AA3" s="14" t="s">
        <v>1</v>
      </c>
      <c r="AB3" s="15"/>
      <c r="AC3" s="15"/>
      <c r="AD3" s="16"/>
      <c r="AE3" s="16"/>
      <c r="AF3" s="16"/>
      <c r="AG3" s="16"/>
      <c r="AH3" s="16"/>
      <c r="AI3" s="17"/>
      <c r="AJ3" s="18"/>
      <c r="AK3" s="6"/>
      <c r="AL3" s="6"/>
      <c r="AM3" s="6"/>
    </row>
    <row r="4" spans="1:39" ht="12.75">
      <c r="A4" s="6"/>
      <c r="B4" s="19" t="s">
        <v>2</v>
      </c>
      <c r="C4" s="7"/>
      <c r="D4" s="7"/>
      <c r="E4" s="7"/>
      <c r="F4" s="7"/>
      <c r="G4" s="7"/>
      <c r="H4" s="7"/>
      <c r="I4" s="7"/>
      <c r="J4" s="7"/>
      <c r="K4" s="7"/>
      <c r="L4" s="7"/>
      <c r="M4" s="7"/>
      <c r="N4" s="7"/>
      <c r="O4" s="7"/>
      <c r="P4" s="7"/>
      <c r="Q4" s="8"/>
      <c r="R4" s="8"/>
      <c r="S4" s="20"/>
      <c r="T4" s="21"/>
      <c r="U4" s="21"/>
      <c r="V4" s="21"/>
      <c r="W4" s="12"/>
      <c r="X4" s="11"/>
      <c r="Y4" s="11"/>
      <c r="Z4" s="13"/>
      <c r="AA4" s="22" t="s">
        <v>3</v>
      </c>
      <c r="AB4" s="23"/>
      <c r="AC4" s="13"/>
      <c r="AD4" s="13"/>
      <c r="AE4" s="492"/>
      <c r="AF4" s="492"/>
      <c r="AG4" s="492"/>
      <c r="AH4" s="492"/>
      <c r="AI4" s="24"/>
      <c r="AJ4" s="25"/>
      <c r="AK4" s="6"/>
      <c r="AL4" s="6"/>
      <c r="AM4" s="6"/>
    </row>
    <row r="5" spans="1:39" ht="6" customHeight="1">
      <c r="A5" s="6"/>
      <c r="B5" s="7"/>
      <c r="C5" s="7"/>
      <c r="D5" s="7"/>
      <c r="E5" s="7"/>
      <c r="F5" s="7"/>
      <c r="G5" s="7"/>
      <c r="H5" s="7"/>
      <c r="I5" s="7"/>
      <c r="J5" s="7"/>
      <c r="K5" s="7"/>
      <c r="L5" s="7"/>
      <c r="M5" s="7"/>
      <c r="N5" s="7"/>
      <c r="O5" s="7"/>
      <c r="P5" s="7"/>
      <c r="Q5" s="26"/>
      <c r="R5" s="26"/>
      <c r="S5" s="27"/>
      <c r="T5" s="28"/>
      <c r="U5" s="28"/>
      <c r="V5" s="28"/>
      <c r="W5" s="29"/>
      <c r="X5" s="25"/>
      <c r="Y5" s="25"/>
      <c r="Z5" s="13"/>
      <c r="AA5" s="30"/>
      <c r="AB5" s="23"/>
      <c r="AC5" s="13"/>
      <c r="AD5" s="13"/>
      <c r="AE5" s="31"/>
      <c r="AF5" s="31"/>
      <c r="AG5" s="31"/>
      <c r="AH5" s="31"/>
      <c r="AI5" s="24"/>
      <c r="AJ5" s="25"/>
      <c r="AK5" s="6"/>
      <c r="AL5" s="6"/>
      <c r="AM5" s="6"/>
    </row>
    <row r="6" spans="1:39" ht="12" customHeight="1">
      <c r="A6" s="6"/>
      <c r="B6" s="32"/>
      <c r="C6" s="32"/>
      <c r="D6" s="32"/>
      <c r="E6" s="33"/>
      <c r="F6" s="34" t="s">
        <v>4</v>
      </c>
      <c r="G6" s="35"/>
      <c r="H6" s="36"/>
      <c r="I6" s="37"/>
      <c r="J6" s="35"/>
      <c r="K6" s="37"/>
      <c r="L6" s="33"/>
      <c r="M6" s="34" t="s">
        <v>5</v>
      </c>
      <c r="N6" s="37"/>
      <c r="O6" s="37"/>
      <c r="P6" s="38"/>
      <c r="Q6" s="37"/>
      <c r="R6" s="33"/>
      <c r="S6" s="39" t="s">
        <v>6</v>
      </c>
      <c r="T6" s="28"/>
      <c r="U6" s="37"/>
      <c r="V6" s="498"/>
      <c r="W6" s="498"/>
      <c r="X6" s="498"/>
      <c r="Y6" s="498"/>
      <c r="Z6" s="37"/>
      <c r="AA6" s="22" t="s">
        <v>7</v>
      </c>
      <c r="AB6" s="23"/>
      <c r="AC6" s="13"/>
      <c r="AD6" s="13"/>
      <c r="AE6" s="492"/>
      <c r="AF6" s="492"/>
      <c r="AG6" s="492"/>
      <c r="AH6" s="492"/>
      <c r="AI6" s="24"/>
      <c r="AJ6" s="25"/>
      <c r="AK6" s="6"/>
      <c r="AL6" s="6"/>
      <c r="AM6" s="6"/>
    </row>
    <row r="7" spans="1:39" ht="12" customHeight="1" thickBot="1">
      <c r="A7" s="6"/>
      <c r="B7" s="23"/>
      <c r="C7" s="23"/>
      <c r="D7" s="23"/>
      <c r="E7" s="23"/>
      <c r="F7" s="23"/>
      <c r="G7" s="23"/>
      <c r="H7" s="23"/>
      <c r="I7" s="23"/>
      <c r="J7" s="23"/>
      <c r="K7" s="36"/>
      <c r="L7" s="23"/>
      <c r="M7" s="23"/>
      <c r="N7" s="23"/>
      <c r="O7" s="23"/>
      <c r="P7" s="40"/>
      <c r="Q7" s="40"/>
      <c r="R7" s="40"/>
      <c r="S7" s="23"/>
      <c r="T7" s="41"/>
      <c r="U7" s="37"/>
      <c r="V7" s="42" t="s">
        <v>295</v>
      </c>
      <c r="W7" s="42"/>
      <c r="X7" s="42"/>
      <c r="Y7" s="43"/>
      <c r="Z7" s="37"/>
      <c r="AA7" s="44"/>
      <c r="AB7" s="23"/>
      <c r="AC7" s="13"/>
      <c r="AD7" s="13"/>
      <c r="AE7" s="45"/>
      <c r="AF7" s="45"/>
      <c r="AG7" s="45"/>
      <c r="AH7" s="45"/>
      <c r="AI7" s="46"/>
      <c r="AJ7" s="5"/>
      <c r="AK7" s="6"/>
      <c r="AL7" s="6"/>
      <c r="AM7" s="6"/>
    </row>
    <row r="8" spans="1:39" ht="12.75" customHeight="1" thickBot="1">
      <c r="A8" s="6"/>
      <c r="B8" s="47" t="s">
        <v>8</v>
      </c>
      <c r="C8" s="48"/>
      <c r="D8" s="48"/>
      <c r="E8" s="48"/>
      <c r="F8" s="48"/>
      <c r="G8" s="48"/>
      <c r="H8" s="48"/>
      <c r="I8" s="48"/>
      <c r="J8" s="48"/>
      <c r="K8" s="48"/>
      <c r="L8" s="48"/>
      <c r="M8" s="48"/>
      <c r="N8" s="48"/>
      <c r="O8" s="48"/>
      <c r="P8" s="48"/>
      <c r="Q8" s="48"/>
      <c r="R8" s="48"/>
      <c r="S8" s="48"/>
      <c r="T8" s="48"/>
      <c r="U8" s="48"/>
      <c r="V8" s="48"/>
      <c r="W8" s="48"/>
      <c r="X8" s="49"/>
      <c r="Y8" s="48"/>
      <c r="Z8" s="48"/>
      <c r="AA8" s="48"/>
      <c r="AB8" s="48"/>
      <c r="AC8" s="48"/>
      <c r="AD8" s="48"/>
      <c r="AE8" s="48"/>
      <c r="AF8" s="48"/>
      <c r="AG8" s="48"/>
      <c r="AH8" s="48"/>
      <c r="AI8" s="49"/>
      <c r="AJ8" s="50"/>
      <c r="AK8" s="6"/>
      <c r="AL8" s="6"/>
      <c r="AM8" s="6"/>
    </row>
    <row r="9" spans="1:39" ht="21.75" customHeight="1">
      <c r="A9" s="6"/>
      <c r="B9" s="459" t="s">
        <v>9</v>
      </c>
      <c r="C9" s="460"/>
      <c r="D9" s="460"/>
      <c r="E9" s="460"/>
      <c r="F9" s="454"/>
      <c r="G9" s="454"/>
      <c r="H9" s="454"/>
      <c r="I9" s="465" t="s">
        <v>10</v>
      </c>
      <c r="J9" s="465"/>
      <c r="K9" s="465"/>
      <c r="L9" s="465"/>
      <c r="M9" s="455"/>
      <c r="N9" s="455"/>
      <c r="O9" s="455"/>
      <c r="P9" s="455"/>
      <c r="Q9" s="455"/>
      <c r="R9" s="455"/>
      <c r="S9" s="455"/>
      <c r="T9" s="455"/>
      <c r="U9" s="455"/>
      <c r="V9" s="455"/>
      <c r="W9" s="455"/>
      <c r="X9" s="455"/>
      <c r="Y9" s="455"/>
      <c r="Z9" s="455"/>
      <c r="AA9" s="455"/>
      <c r="AB9" s="455"/>
      <c r="AC9" s="38" t="s">
        <v>11</v>
      </c>
      <c r="AD9" s="51"/>
      <c r="AE9" s="462"/>
      <c r="AF9" s="462"/>
      <c r="AG9" s="462"/>
      <c r="AH9" s="462"/>
      <c r="AI9" s="52"/>
      <c r="AJ9" s="53"/>
      <c r="AK9" s="6"/>
      <c r="AL9" s="6"/>
      <c r="AM9" s="6"/>
    </row>
    <row r="10" spans="1:39" ht="13.5" customHeight="1">
      <c r="A10" s="6"/>
      <c r="B10" s="54" t="s">
        <v>12</v>
      </c>
      <c r="C10" s="55"/>
      <c r="D10" s="55"/>
      <c r="E10" s="461"/>
      <c r="F10" s="461"/>
      <c r="G10" s="461"/>
      <c r="H10" s="461"/>
      <c r="I10" s="56" t="s">
        <v>13</v>
      </c>
      <c r="J10" s="57"/>
      <c r="K10" s="463"/>
      <c r="L10" s="463"/>
      <c r="M10" s="463"/>
      <c r="N10" s="463"/>
      <c r="O10" s="58" t="s">
        <v>14</v>
      </c>
      <c r="P10" s="58"/>
      <c r="Q10" s="58"/>
      <c r="R10" s="457"/>
      <c r="S10" s="457"/>
      <c r="T10" s="457"/>
      <c r="U10" s="457"/>
      <c r="V10" s="457"/>
      <c r="W10" s="457"/>
      <c r="X10" s="457"/>
      <c r="Y10" s="457"/>
      <c r="Z10" s="457"/>
      <c r="AA10" s="59" t="s">
        <v>15</v>
      </c>
      <c r="AB10" s="9"/>
      <c r="AC10" s="464"/>
      <c r="AD10" s="464"/>
      <c r="AE10" s="464"/>
      <c r="AF10" s="464"/>
      <c r="AG10" s="464"/>
      <c r="AH10" s="464"/>
      <c r="AI10" s="60"/>
      <c r="AJ10" s="53"/>
      <c r="AK10" s="6"/>
      <c r="AL10" s="6"/>
      <c r="AM10" s="6"/>
    </row>
    <row r="11" spans="1:39" ht="4.5" customHeight="1" thickBot="1">
      <c r="A11" s="6"/>
      <c r="B11" s="61"/>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13"/>
      <c r="AC11" s="13"/>
      <c r="AD11" s="13"/>
      <c r="AE11" s="13"/>
      <c r="AF11" s="13"/>
      <c r="AG11" s="13"/>
      <c r="AH11" s="13"/>
      <c r="AI11" s="62"/>
      <c r="AJ11" s="5"/>
      <c r="AK11" s="6"/>
      <c r="AL11" s="6"/>
      <c r="AM11" s="6"/>
    </row>
    <row r="12" spans="1:39" ht="12.75" customHeight="1" thickBot="1">
      <c r="A12" s="6"/>
      <c r="B12" s="47" t="s">
        <v>16</v>
      </c>
      <c r="C12" s="48"/>
      <c r="D12" s="48"/>
      <c r="E12" s="48"/>
      <c r="F12" s="48"/>
      <c r="G12" s="48"/>
      <c r="H12" s="48"/>
      <c r="I12" s="48"/>
      <c r="J12" s="48"/>
      <c r="K12" s="48"/>
      <c r="L12" s="48"/>
      <c r="M12" s="48"/>
      <c r="N12" s="48"/>
      <c r="O12" s="48"/>
      <c r="P12" s="48"/>
      <c r="Q12" s="48"/>
      <c r="R12" s="48"/>
      <c r="S12" s="48"/>
      <c r="T12" s="48"/>
      <c r="U12" s="48"/>
      <c r="V12" s="48"/>
      <c r="W12" s="48"/>
      <c r="X12" s="49"/>
      <c r="Y12" s="48"/>
      <c r="Z12" s="48"/>
      <c r="AA12" s="48"/>
      <c r="AB12" s="48"/>
      <c r="AC12" s="48"/>
      <c r="AD12" s="48"/>
      <c r="AE12" s="48"/>
      <c r="AF12" s="48"/>
      <c r="AG12" s="48"/>
      <c r="AH12" s="48"/>
      <c r="AI12" s="49"/>
      <c r="AJ12" s="5"/>
      <c r="AK12" s="6"/>
      <c r="AL12" s="6"/>
      <c r="AM12" s="6"/>
    </row>
    <row r="13" spans="1:39" ht="22.5" customHeight="1">
      <c r="A13" s="6"/>
      <c r="B13" s="466" t="s">
        <v>17</v>
      </c>
      <c r="C13" s="467"/>
      <c r="D13" s="468"/>
      <c r="E13" s="63" t="s">
        <v>18</v>
      </c>
      <c r="F13" s="64"/>
      <c r="G13" s="64"/>
      <c r="H13" s="64"/>
      <c r="I13" s="64"/>
      <c r="J13" s="64"/>
      <c r="K13" s="64"/>
      <c r="L13" s="65"/>
      <c r="M13" s="470" t="s">
        <v>19</v>
      </c>
      <c r="N13" s="471"/>
      <c r="O13" s="471"/>
      <c r="P13" s="472"/>
      <c r="Q13" s="470" t="s">
        <v>20</v>
      </c>
      <c r="R13" s="471"/>
      <c r="S13" s="471"/>
      <c r="T13" s="471"/>
      <c r="U13" s="471"/>
      <c r="V13" s="472"/>
      <c r="W13" s="466" t="s">
        <v>21</v>
      </c>
      <c r="X13" s="467"/>
      <c r="Y13" s="467"/>
      <c r="Z13" s="468"/>
      <c r="AA13" s="466" t="s">
        <v>22</v>
      </c>
      <c r="AB13" s="467"/>
      <c r="AC13" s="467"/>
      <c r="AD13" s="468"/>
      <c r="AE13" s="466" t="s">
        <v>23</v>
      </c>
      <c r="AF13" s="467"/>
      <c r="AG13" s="467"/>
      <c r="AH13" s="467"/>
      <c r="AI13" s="468"/>
      <c r="AJ13" s="5"/>
      <c r="AK13" s="6"/>
      <c r="AL13" s="6"/>
      <c r="AM13" s="6"/>
    </row>
    <row r="14" spans="1:39" ht="11.25" customHeight="1">
      <c r="A14" s="6"/>
      <c r="B14" s="66">
        <v>1</v>
      </c>
      <c r="C14" s="67"/>
      <c r="D14" s="68"/>
      <c r="E14" s="494"/>
      <c r="F14" s="495"/>
      <c r="G14" s="495"/>
      <c r="H14" s="495"/>
      <c r="I14" s="495"/>
      <c r="J14" s="495"/>
      <c r="K14" s="495"/>
      <c r="L14" s="496"/>
      <c r="M14" s="494"/>
      <c r="N14" s="495"/>
      <c r="O14" s="495"/>
      <c r="P14" s="496"/>
      <c r="Q14" s="499" t="s">
        <v>24</v>
      </c>
      <c r="R14" s="500"/>
      <c r="S14" s="500"/>
      <c r="T14" s="500"/>
      <c r="U14" s="500"/>
      <c r="V14" s="501"/>
      <c r="W14" s="425"/>
      <c r="X14" s="426"/>
      <c r="Y14" s="426"/>
      <c r="Z14" s="427"/>
      <c r="AA14" s="451">
        <f aca="true" t="shared" si="0" ref="AA14:AA22">IF(ISBLANK(W14),"",(INT((YEARFRAC($AE$4-W14,1)))))</f>
      </c>
      <c r="AB14" s="452"/>
      <c r="AC14" s="452"/>
      <c r="AD14" s="453"/>
      <c r="AE14" s="440"/>
      <c r="AF14" s="449"/>
      <c r="AG14" s="449"/>
      <c r="AH14" s="449"/>
      <c r="AI14" s="450"/>
      <c r="AJ14" s="5"/>
      <c r="AK14" s="6"/>
      <c r="AL14" s="6"/>
      <c r="AM14" s="6"/>
    </row>
    <row r="15" spans="1:39" ht="11.25" customHeight="1">
      <c r="A15" s="6"/>
      <c r="B15" s="66">
        <v>2</v>
      </c>
      <c r="C15" s="67"/>
      <c r="D15" s="68"/>
      <c r="E15" s="456"/>
      <c r="F15" s="457"/>
      <c r="G15" s="457"/>
      <c r="H15" s="457"/>
      <c r="I15" s="457"/>
      <c r="J15" s="457"/>
      <c r="K15" s="457"/>
      <c r="L15" s="458"/>
      <c r="M15" s="493"/>
      <c r="N15" s="493"/>
      <c r="O15" s="493"/>
      <c r="P15" s="493"/>
      <c r="Q15" s="421"/>
      <c r="R15" s="422"/>
      <c r="S15" s="422"/>
      <c r="T15" s="422"/>
      <c r="U15" s="422"/>
      <c r="V15" s="423"/>
      <c r="W15" s="425"/>
      <c r="X15" s="426"/>
      <c r="Y15" s="426"/>
      <c r="Z15" s="427"/>
      <c r="AA15" s="451">
        <f t="shared" si="0"/>
      </c>
      <c r="AB15" s="452"/>
      <c r="AC15" s="452"/>
      <c r="AD15" s="453"/>
      <c r="AE15" s="440"/>
      <c r="AF15" s="449"/>
      <c r="AG15" s="449"/>
      <c r="AH15" s="449"/>
      <c r="AI15" s="450"/>
      <c r="AJ15" s="5"/>
      <c r="AK15" s="6"/>
      <c r="AL15" s="6"/>
      <c r="AM15" s="6"/>
    </row>
    <row r="16" spans="1:39" ht="11.25" customHeight="1">
      <c r="A16" s="6"/>
      <c r="B16" s="66">
        <v>3</v>
      </c>
      <c r="C16" s="67"/>
      <c r="D16" s="68"/>
      <c r="E16" s="456"/>
      <c r="F16" s="457"/>
      <c r="G16" s="457"/>
      <c r="H16" s="457"/>
      <c r="I16" s="457"/>
      <c r="J16" s="457"/>
      <c r="K16" s="457"/>
      <c r="L16" s="458"/>
      <c r="M16" s="456"/>
      <c r="N16" s="457"/>
      <c r="O16" s="457"/>
      <c r="P16" s="458"/>
      <c r="Q16" s="421"/>
      <c r="R16" s="422"/>
      <c r="S16" s="422"/>
      <c r="T16" s="422"/>
      <c r="U16" s="422"/>
      <c r="V16" s="423"/>
      <c r="W16" s="425"/>
      <c r="X16" s="426"/>
      <c r="Y16" s="426"/>
      <c r="Z16" s="427"/>
      <c r="AA16" s="451">
        <f t="shared" si="0"/>
      </c>
      <c r="AB16" s="452"/>
      <c r="AC16" s="452"/>
      <c r="AD16" s="453"/>
      <c r="AE16" s="440"/>
      <c r="AF16" s="449"/>
      <c r="AG16" s="449"/>
      <c r="AH16" s="449"/>
      <c r="AI16" s="450"/>
      <c r="AJ16" s="5"/>
      <c r="AK16" s="6"/>
      <c r="AL16" s="6"/>
      <c r="AM16" s="6"/>
    </row>
    <row r="17" spans="1:39" ht="11.25" customHeight="1">
      <c r="A17" s="6"/>
      <c r="B17" s="66">
        <v>4</v>
      </c>
      <c r="C17" s="67"/>
      <c r="D17" s="68"/>
      <c r="E17" s="456"/>
      <c r="F17" s="457"/>
      <c r="G17" s="457"/>
      <c r="H17" s="457"/>
      <c r="I17" s="457"/>
      <c r="J17" s="457"/>
      <c r="K17" s="457"/>
      <c r="L17" s="458"/>
      <c r="M17" s="456"/>
      <c r="N17" s="457"/>
      <c r="O17" s="457"/>
      <c r="P17" s="458"/>
      <c r="Q17" s="421"/>
      <c r="R17" s="422"/>
      <c r="S17" s="422"/>
      <c r="T17" s="422"/>
      <c r="U17" s="422"/>
      <c r="V17" s="423"/>
      <c r="W17" s="425"/>
      <c r="X17" s="426"/>
      <c r="Y17" s="426"/>
      <c r="Z17" s="427"/>
      <c r="AA17" s="451">
        <f t="shared" si="0"/>
      </c>
      <c r="AB17" s="452"/>
      <c r="AC17" s="452"/>
      <c r="AD17" s="453"/>
      <c r="AE17" s="440"/>
      <c r="AF17" s="449"/>
      <c r="AG17" s="449"/>
      <c r="AH17" s="449"/>
      <c r="AI17" s="450"/>
      <c r="AJ17" s="5"/>
      <c r="AK17" s="6"/>
      <c r="AL17" s="6"/>
      <c r="AM17" s="6"/>
    </row>
    <row r="18" spans="1:39" ht="11.25" customHeight="1">
      <c r="A18" s="6"/>
      <c r="B18" s="66">
        <v>5</v>
      </c>
      <c r="C18" s="67"/>
      <c r="D18" s="68"/>
      <c r="E18" s="456"/>
      <c r="F18" s="457"/>
      <c r="G18" s="457"/>
      <c r="H18" s="457"/>
      <c r="I18" s="457"/>
      <c r="J18" s="457"/>
      <c r="K18" s="457"/>
      <c r="L18" s="458"/>
      <c r="M18" s="456"/>
      <c r="N18" s="457"/>
      <c r="O18" s="457"/>
      <c r="P18" s="458"/>
      <c r="Q18" s="421"/>
      <c r="R18" s="422"/>
      <c r="S18" s="422"/>
      <c r="T18" s="422"/>
      <c r="U18" s="422"/>
      <c r="V18" s="423"/>
      <c r="W18" s="425"/>
      <c r="X18" s="426"/>
      <c r="Y18" s="426"/>
      <c r="Z18" s="427"/>
      <c r="AA18" s="451">
        <f t="shared" si="0"/>
      </c>
      <c r="AB18" s="452"/>
      <c r="AC18" s="452"/>
      <c r="AD18" s="453"/>
      <c r="AE18" s="440"/>
      <c r="AF18" s="449"/>
      <c r="AG18" s="449"/>
      <c r="AH18" s="449"/>
      <c r="AI18" s="450"/>
      <c r="AJ18" s="5"/>
      <c r="AK18" s="6"/>
      <c r="AL18" s="6"/>
      <c r="AM18" s="6"/>
    </row>
    <row r="19" spans="1:39" ht="11.25" customHeight="1">
      <c r="A19" s="6"/>
      <c r="B19" s="66">
        <v>6</v>
      </c>
      <c r="C19" s="67"/>
      <c r="D19" s="68"/>
      <c r="E19" s="456"/>
      <c r="F19" s="457"/>
      <c r="G19" s="457"/>
      <c r="H19" s="457"/>
      <c r="I19" s="457"/>
      <c r="J19" s="457"/>
      <c r="K19" s="457"/>
      <c r="L19" s="458"/>
      <c r="M19" s="456"/>
      <c r="N19" s="457"/>
      <c r="O19" s="457"/>
      <c r="P19" s="458"/>
      <c r="Q19" s="421"/>
      <c r="R19" s="422"/>
      <c r="S19" s="422"/>
      <c r="T19" s="422"/>
      <c r="U19" s="422"/>
      <c r="V19" s="423"/>
      <c r="W19" s="425"/>
      <c r="X19" s="426"/>
      <c r="Y19" s="426"/>
      <c r="Z19" s="427"/>
      <c r="AA19" s="451">
        <f t="shared" si="0"/>
      </c>
      <c r="AB19" s="452"/>
      <c r="AC19" s="452"/>
      <c r="AD19" s="453"/>
      <c r="AE19" s="440"/>
      <c r="AF19" s="449"/>
      <c r="AG19" s="449"/>
      <c r="AH19" s="449"/>
      <c r="AI19" s="450"/>
      <c r="AJ19" s="5"/>
      <c r="AK19" s="6"/>
      <c r="AL19" s="6"/>
      <c r="AM19" s="6"/>
    </row>
    <row r="20" spans="1:39" ht="11.25" customHeight="1">
      <c r="A20" s="6"/>
      <c r="B20" s="66">
        <v>7</v>
      </c>
      <c r="C20" s="67"/>
      <c r="D20" s="68"/>
      <c r="E20" s="456"/>
      <c r="F20" s="457"/>
      <c r="G20" s="457"/>
      <c r="H20" s="457"/>
      <c r="I20" s="457"/>
      <c r="J20" s="457"/>
      <c r="K20" s="457"/>
      <c r="L20" s="458"/>
      <c r="M20" s="456"/>
      <c r="N20" s="457"/>
      <c r="O20" s="457"/>
      <c r="P20" s="458"/>
      <c r="Q20" s="421"/>
      <c r="R20" s="422"/>
      <c r="S20" s="422"/>
      <c r="T20" s="422"/>
      <c r="U20" s="422"/>
      <c r="V20" s="423"/>
      <c r="W20" s="425"/>
      <c r="X20" s="426"/>
      <c r="Y20" s="426"/>
      <c r="Z20" s="427"/>
      <c r="AA20" s="451">
        <f t="shared" si="0"/>
      </c>
      <c r="AB20" s="452"/>
      <c r="AC20" s="452"/>
      <c r="AD20" s="453"/>
      <c r="AE20" s="440"/>
      <c r="AF20" s="449"/>
      <c r="AG20" s="449"/>
      <c r="AH20" s="449"/>
      <c r="AI20" s="450"/>
      <c r="AJ20" s="5"/>
      <c r="AK20" s="6"/>
      <c r="AL20" s="6"/>
      <c r="AM20" s="6"/>
    </row>
    <row r="21" spans="1:39" ht="11.25" customHeight="1">
      <c r="A21" s="6"/>
      <c r="B21" s="66">
        <v>8</v>
      </c>
      <c r="C21" s="67"/>
      <c r="D21" s="68"/>
      <c r="E21" s="350"/>
      <c r="F21" s="351"/>
      <c r="G21" s="351"/>
      <c r="H21" s="351"/>
      <c r="I21" s="351"/>
      <c r="J21" s="351"/>
      <c r="K21" s="351"/>
      <c r="L21" s="352"/>
      <c r="M21" s="350"/>
      <c r="N21" s="351"/>
      <c r="O21" s="351"/>
      <c r="P21" s="352"/>
      <c r="Q21" s="347"/>
      <c r="R21" s="348"/>
      <c r="S21" s="348"/>
      <c r="T21" s="348"/>
      <c r="U21" s="348"/>
      <c r="V21" s="349"/>
      <c r="W21" s="425"/>
      <c r="X21" s="426"/>
      <c r="Y21" s="426"/>
      <c r="Z21" s="427"/>
      <c r="AA21" s="451">
        <f>IF(ISBLANK(W21),"",(INT((YEARFRAC($AE$4-W21,1)))))</f>
      </c>
      <c r="AB21" s="452"/>
      <c r="AC21" s="452"/>
      <c r="AD21" s="453"/>
      <c r="AE21" s="440"/>
      <c r="AF21" s="449"/>
      <c r="AG21" s="449"/>
      <c r="AH21" s="449"/>
      <c r="AI21" s="450"/>
      <c r="AJ21" s="5"/>
      <c r="AK21" s="6"/>
      <c r="AL21" s="6"/>
      <c r="AM21" s="6"/>
    </row>
    <row r="22" spans="1:39" ht="11.25" customHeight="1">
      <c r="A22" s="6"/>
      <c r="B22" s="66">
        <v>9</v>
      </c>
      <c r="C22" s="67"/>
      <c r="D22" s="68"/>
      <c r="E22" s="456"/>
      <c r="F22" s="457"/>
      <c r="G22" s="457"/>
      <c r="H22" s="457"/>
      <c r="I22" s="457"/>
      <c r="J22" s="457"/>
      <c r="K22" s="457"/>
      <c r="L22" s="458"/>
      <c r="M22" s="456"/>
      <c r="N22" s="457"/>
      <c r="O22" s="457"/>
      <c r="P22" s="458"/>
      <c r="Q22" s="421"/>
      <c r="R22" s="422"/>
      <c r="S22" s="422"/>
      <c r="T22" s="422"/>
      <c r="U22" s="422"/>
      <c r="V22" s="423"/>
      <c r="W22" s="425"/>
      <c r="X22" s="426"/>
      <c r="Y22" s="426"/>
      <c r="Z22" s="427"/>
      <c r="AA22" s="451">
        <f t="shared" si="0"/>
      </c>
      <c r="AB22" s="452"/>
      <c r="AC22" s="452"/>
      <c r="AD22" s="453"/>
      <c r="AE22" s="440"/>
      <c r="AF22" s="449"/>
      <c r="AG22" s="449"/>
      <c r="AH22" s="449"/>
      <c r="AI22" s="450"/>
      <c r="AJ22" s="5"/>
      <c r="AK22" s="6"/>
      <c r="AL22" s="6"/>
      <c r="AM22" s="6"/>
    </row>
    <row r="23" spans="1:39" ht="4.5" customHeight="1" thickBot="1">
      <c r="A23" s="6"/>
      <c r="B23" s="69"/>
      <c r="C23" s="36"/>
      <c r="D23" s="36"/>
      <c r="E23" s="70"/>
      <c r="F23" s="70"/>
      <c r="G23" s="70"/>
      <c r="H23" s="70"/>
      <c r="I23" s="70"/>
      <c r="J23" s="70"/>
      <c r="K23" s="70"/>
      <c r="L23" s="13"/>
      <c r="M23" s="13"/>
      <c r="N23" s="71"/>
      <c r="O23" s="70"/>
      <c r="P23" s="70"/>
      <c r="Q23" s="70"/>
      <c r="R23" s="70"/>
      <c r="S23" s="70"/>
      <c r="T23" s="70"/>
      <c r="U23" s="70"/>
      <c r="V23" s="70"/>
      <c r="W23" s="70"/>
      <c r="X23" s="70"/>
      <c r="Y23" s="70"/>
      <c r="Z23" s="70"/>
      <c r="AA23" s="70"/>
      <c r="AB23" s="13"/>
      <c r="AC23" s="13"/>
      <c r="AD23" s="13"/>
      <c r="AE23" s="13"/>
      <c r="AF23" s="13"/>
      <c r="AG23" s="13"/>
      <c r="AH23" s="13"/>
      <c r="AI23" s="72"/>
      <c r="AJ23" s="5"/>
      <c r="AK23" s="6"/>
      <c r="AL23" s="6"/>
      <c r="AM23" s="6"/>
    </row>
    <row r="24" spans="1:39" ht="12.75" customHeight="1" thickBot="1">
      <c r="A24" s="6"/>
      <c r="B24" s="47" t="s">
        <v>25</v>
      </c>
      <c r="C24" s="48"/>
      <c r="D24" s="48"/>
      <c r="E24" s="48"/>
      <c r="F24" s="48"/>
      <c r="G24" s="48"/>
      <c r="H24" s="48"/>
      <c r="I24" s="48"/>
      <c r="J24" s="48"/>
      <c r="K24" s="48"/>
      <c r="L24" s="48"/>
      <c r="M24" s="48"/>
      <c r="N24" s="48"/>
      <c r="O24" s="48"/>
      <c r="P24" s="48"/>
      <c r="Q24" s="48"/>
      <c r="R24" s="48"/>
      <c r="S24" s="48"/>
      <c r="T24" s="48"/>
      <c r="U24" s="48"/>
      <c r="V24" s="48"/>
      <c r="W24" s="48"/>
      <c r="X24" s="49"/>
      <c r="Y24" s="48"/>
      <c r="Z24" s="48"/>
      <c r="AA24" s="48"/>
      <c r="AB24" s="48"/>
      <c r="AC24" s="48"/>
      <c r="AD24" s="48"/>
      <c r="AE24" s="48"/>
      <c r="AF24" s="48"/>
      <c r="AG24" s="48"/>
      <c r="AH24" s="48"/>
      <c r="AI24" s="49"/>
      <c r="AJ24" s="5"/>
      <c r="AK24" s="6"/>
      <c r="AL24" s="6"/>
      <c r="AM24" s="6"/>
    </row>
    <row r="25" spans="1:39" ht="34.5" customHeight="1">
      <c r="A25" s="6"/>
      <c r="B25" s="466" t="s">
        <v>17</v>
      </c>
      <c r="C25" s="467"/>
      <c r="D25" s="468"/>
      <c r="E25" s="466" t="s">
        <v>26</v>
      </c>
      <c r="F25" s="467"/>
      <c r="G25" s="467"/>
      <c r="H25" s="467"/>
      <c r="I25" s="468"/>
      <c r="J25" s="73" t="s">
        <v>27</v>
      </c>
      <c r="K25" s="74"/>
      <c r="L25" s="74"/>
      <c r="M25" s="74"/>
      <c r="N25" s="75"/>
      <c r="O25" s="73" t="s">
        <v>28</v>
      </c>
      <c r="P25" s="74"/>
      <c r="Q25" s="74"/>
      <c r="R25" s="74"/>
      <c r="S25" s="75"/>
      <c r="T25" s="73" t="s">
        <v>29</v>
      </c>
      <c r="U25" s="76"/>
      <c r="V25" s="76"/>
      <c r="W25" s="76"/>
      <c r="X25" s="77"/>
      <c r="Y25" s="466" t="s">
        <v>30</v>
      </c>
      <c r="Z25" s="502"/>
      <c r="AA25" s="502"/>
      <c r="AB25" s="502"/>
      <c r="AC25" s="502"/>
      <c r="AD25" s="503"/>
      <c r="AE25" s="13"/>
      <c r="AF25" s="13"/>
      <c r="AG25" s="13"/>
      <c r="AH25" s="13"/>
      <c r="AI25" s="78"/>
      <c r="AJ25" s="5"/>
      <c r="AK25" s="6"/>
      <c r="AL25" s="6"/>
      <c r="AM25" s="6"/>
    </row>
    <row r="26" spans="1:39" ht="11.25" customHeight="1">
      <c r="A26" s="6"/>
      <c r="B26" s="446"/>
      <c r="C26" s="447"/>
      <c r="D26" s="448"/>
      <c r="E26" s="415"/>
      <c r="F26" s="416"/>
      <c r="G26" s="416"/>
      <c r="H26" s="416"/>
      <c r="I26" s="417"/>
      <c r="J26" s="409"/>
      <c r="K26" s="410"/>
      <c r="L26" s="410"/>
      <c r="M26" s="410"/>
      <c r="N26" s="411"/>
      <c r="O26" s="415"/>
      <c r="P26" s="416"/>
      <c r="Q26" s="416"/>
      <c r="R26" s="416"/>
      <c r="S26" s="417"/>
      <c r="T26" s="415"/>
      <c r="U26" s="416"/>
      <c r="V26" s="416"/>
      <c r="W26" s="416"/>
      <c r="X26" s="417"/>
      <c r="Y26" s="431"/>
      <c r="Z26" s="432"/>
      <c r="AA26" s="432"/>
      <c r="AB26" s="432"/>
      <c r="AC26" s="432"/>
      <c r="AD26" s="433"/>
      <c r="AE26" s="13"/>
      <c r="AF26" s="13"/>
      <c r="AG26" s="13"/>
      <c r="AH26" s="13"/>
      <c r="AI26" s="79"/>
      <c r="AJ26" s="5"/>
      <c r="AK26" s="6"/>
      <c r="AL26" s="6"/>
      <c r="AM26" s="6"/>
    </row>
    <row r="27" spans="1:39" ht="11.25" customHeight="1">
      <c r="A27" s="6"/>
      <c r="B27" s="446"/>
      <c r="C27" s="447"/>
      <c r="D27" s="448"/>
      <c r="E27" s="415"/>
      <c r="F27" s="416"/>
      <c r="G27" s="416"/>
      <c r="H27" s="416"/>
      <c r="I27" s="417"/>
      <c r="J27" s="409"/>
      <c r="K27" s="410"/>
      <c r="L27" s="410"/>
      <c r="M27" s="410"/>
      <c r="N27" s="411"/>
      <c r="O27" s="409"/>
      <c r="P27" s="410"/>
      <c r="Q27" s="410"/>
      <c r="R27" s="410"/>
      <c r="S27" s="411"/>
      <c r="T27" s="415"/>
      <c r="U27" s="416"/>
      <c r="V27" s="416"/>
      <c r="W27" s="416"/>
      <c r="X27" s="417"/>
      <c r="Y27" s="431"/>
      <c r="Z27" s="432"/>
      <c r="AA27" s="432"/>
      <c r="AB27" s="432"/>
      <c r="AC27" s="432"/>
      <c r="AD27" s="433"/>
      <c r="AE27" s="13"/>
      <c r="AF27" s="13"/>
      <c r="AG27" s="13"/>
      <c r="AH27" s="13"/>
      <c r="AI27" s="79"/>
      <c r="AJ27" s="5"/>
      <c r="AK27" s="6"/>
      <c r="AL27" s="6"/>
      <c r="AM27" s="6"/>
    </row>
    <row r="28" spans="1:39" ht="11.25" customHeight="1">
      <c r="A28" s="6"/>
      <c r="B28" s="446"/>
      <c r="C28" s="447"/>
      <c r="D28" s="448"/>
      <c r="E28" s="415"/>
      <c r="F28" s="416"/>
      <c r="G28" s="416"/>
      <c r="H28" s="416"/>
      <c r="I28" s="417"/>
      <c r="J28" s="409"/>
      <c r="K28" s="410"/>
      <c r="L28" s="410"/>
      <c r="M28" s="410"/>
      <c r="N28" s="411"/>
      <c r="O28" s="409"/>
      <c r="P28" s="410"/>
      <c r="Q28" s="410"/>
      <c r="R28" s="410"/>
      <c r="S28" s="411"/>
      <c r="T28" s="415"/>
      <c r="U28" s="416"/>
      <c r="V28" s="416"/>
      <c r="W28" s="416"/>
      <c r="X28" s="417"/>
      <c r="Y28" s="431"/>
      <c r="Z28" s="432"/>
      <c r="AA28" s="432"/>
      <c r="AB28" s="432"/>
      <c r="AC28" s="432"/>
      <c r="AD28" s="433"/>
      <c r="AE28" s="13"/>
      <c r="AF28" s="13"/>
      <c r="AG28" s="13"/>
      <c r="AH28" s="13"/>
      <c r="AI28" s="79"/>
      <c r="AJ28" s="5"/>
      <c r="AK28" s="6"/>
      <c r="AL28" s="6"/>
      <c r="AM28" s="6"/>
    </row>
    <row r="29" spans="1:39" ht="11.25" customHeight="1">
      <c r="A29" s="6"/>
      <c r="B29" s="446"/>
      <c r="C29" s="447"/>
      <c r="D29" s="448"/>
      <c r="E29" s="415"/>
      <c r="F29" s="416"/>
      <c r="G29" s="416"/>
      <c r="H29" s="416"/>
      <c r="I29" s="417"/>
      <c r="J29" s="409"/>
      <c r="K29" s="410"/>
      <c r="L29" s="410"/>
      <c r="M29" s="410"/>
      <c r="N29" s="411"/>
      <c r="O29" s="409"/>
      <c r="P29" s="410"/>
      <c r="Q29" s="410"/>
      <c r="R29" s="410"/>
      <c r="S29" s="411"/>
      <c r="T29" s="415"/>
      <c r="U29" s="416"/>
      <c r="V29" s="416"/>
      <c r="W29" s="416"/>
      <c r="X29" s="417"/>
      <c r="Y29" s="431"/>
      <c r="Z29" s="432"/>
      <c r="AA29" s="432"/>
      <c r="AB29" s="432"/>
      <c r="AC29" s="432"/>
      <c r="AD29" s="433"/>
      <c r="AE29" s="13"/>
      <c r="AF29" s="13"/>
      <c r="AG29" s="13"/>
      <c r="AH29" s="13"/>
      <c r="AI29" s="79"/>
      <c r="AJ29" s="5"/>
      <c r="AK29" s="6"/>
      <c r="AL29" s="6"/>
      <c r="AM29" s="6"/>
    </row>
    <row r="30" spans="1:39" ht="11.25" customHeight="1" thickBot="1">
      <c r="A30" s="6"/>
      <c r="B30" s="446"/>
      <c r="C30" s="447"/>
      <c r="D30" s="448"/>
      <c r="E30" s="415"/>
      <c r="F30" s="416"/>
      <c r="G30" s="416"/>
      <c r="H30" s="416"/>
      <c r="I30" s="417"/>
      <c r="J30" s="409"/>
      <c r="K30" s="410"/>
      <c r="L30" s="410"/>
      <c r="M30" s="410"/>
      <c r="N30" s="411"/>
      <c r="O30" s="409"/>
      <c r="P30" s="410"/>
      <c r="Q30" s="410"/>
      <c r="R30" s="410"/>
      <c r="S30" s="411"/>
      <c r="T30" s="415"/>
      <c r="U30" s="416"/>
      <c r="V30" s="416"/>
      <c r="W30" s="416"/>
      <c r="X30" s="417"/>
      <c r="Y30" s="431"/>
      <c r="Z30" s="432"/>
      <c r="AA30" s="432"/>
      <c r="AB30" s="432"/>
      <c r="AC30" s="432"/>
      <c r="AD30" s="433"/>
      <c r="AE30" s="13"/>
      <c r="AF30" s="13"/>
      <c r="AG30" s="13"/>
      <c r="AH30" s="13"/>
      <c r="AI30" s="80"/>
      <c r="AJ30" s="5"/>
      <c r="AK30" s="6"/>
      <c r="AL30" s="6"/>
      <c r="AM30" s="6"/>
    </row>
    <row r="31" spans="1:39" ht="14.25" thickBot="1" thickTop="1">
      <c r="A31" s="6"/>
      <c r="B31" s="22" t="s">
        <v>31</v>
      </c>
      <c r="C31" s="38"/>
      <c r="D31" s="38"/>
      <c r="E31" s="59"/>
      <c r="F31" s="59"/>
      <c r="G31" s="59"/>
      <c r="H31" s="59"/>
      <c r="I31" s="59"/>
      <c r="J31" s="59"/>
      <c r="K31" s="59"/>
      <c r="L31" s="59"/>
      <c r="M31" s="59"/>
      <c r="N31" s="59"/>
      <c r="O31" s="38"/>
      <c r="P31" s="81"/>
      <c r="Q31" s="82"/>
      <c r="R31" s="82"/>
      <c r="S31" s="83"/>
      <c r="T31" s="37"/>
      <c r="U31" s="82"/>
      <c r="V31" s="84"/>
      <c r="W31" s="37"/>
      <c r="X31" s="37"/>
      <c r="Y31" s="85"/>
      <c r="Z31" s="85"/>
      <c r="AA31" s="85"/>
      <c r="AB31" s="13"/>
      <c r="AC31" s="82" t="s">
        <v>32</v>
      </c>
      <c r="AD31" s="13"/>
      <c r="AE31" s="412">
        <f>SUM(E26:X30)</f>
        <v>0</v>
      </c>
      <c r="AF31" s="413"/>
      <c r="AG31" s="413"/>
      <c r="AH31" s="413"/>
      <c r="AI31" s="414"/>
      <c r="AJ31" s="5"/>
      <c r="AK31" s="6"/>
      <c r="AL31" s="6"/>
      <c r="AM31" s="6"/>
    </row>
    <row r="32" spans="1:39" ht="4.5" customHeight="1" thickBot="1" thickTop="1">
      <c r="A32" s="6"/>
      <c r="B32" s="44"/>
      <c r="C32" s="71"/>
      <c r="D32" s="71"/>
      <c r="E32" s="71"/>
      <c r="F32" s="71"/>
      <c r="G32" s="71"/>
      <c r="H32" s="71"/>
      <c r="I32" s="71"/>
      <c r="J32" s="71"/>
      <c r="K32" s="71"/>
      <c r="L32" s="71"/>
      <c r="M32" s="71"/>
      <c r="N32" s="71"/>
      <c r="O32" s="71"/>
      <c r="P32" s="71"/>
      <c r="Q32" s="71"/>
      <c r="R32" s="71"/>
      <c r="S32" s="71"/>
      <c r="T32" s="71"/>
      <c r="U32" s="71"/>
      <c r="V32" s="71"/>
      <c r="W32" s="71"/>
      <c r="X32" s="71"/>
      <c r="Y32" s="23"/>
      <c r="Z32" s="23"/>
      <c r="AA32" s="23"/>
      <c r="AB32" s="13"/>
      <c r="AC32" s="13"/>
      <c r="AD32" s="13"/>
      <c r="AE32" s="13"/>
      <c r="AF32" s="13"/>
      <c r="AG32" s="13"/>
      <c r="AH32" s="13"/>
      <c r="AI32" s="86"/>
      <c r="AJ32" s="5"/>
      <c r="AK32" s="6"/>
      <c r="AL32" s="6"/>
      <c r="AM32" s="6"/>
    </row>
    <row r="33" spans="1:39" ht="12.75" customHeight="1" thickBot="1">
      <c r="A33" s="6"/>
      <c r="B33" s="47" t="s">
        <v>33</v>
      </c>
      <c r="C33" s="48"/>
      <c r="D33" s="48"/>
      <c r="E33" s="48"/>
      <c r="F33" s="48"/>
      <c r="G33" s="48"/>
      <c r="H33" s="48"/>
      <c r="I33" s="48"/>
      <c r="J33" s="48"/>
      <c r="K33" s="48"/>
      <c r="L33" s="48"/>
      <c r="M33" s="48"/>
      <c r="N33" s="48"/>
      <c r="O33" s="48"/>
      <c r="P33" s="48"/>
      <c r="Q33" s="48"/>
      <c r="R33" s="48"/>
      <c r="S33" s="48"/>
      <c r="T33" s="48"/>
      <c r="U33" s="48"/>
      <c r="V33" s="48"/>
      <c r="W33" s="48"/>
      <c r="X33" s="49"/>
      <c r="Y33" s="48"/>
      <c r="Z33" s="48"/>
      <c r="AA33" s="48"/>
      <c r="AB33" s="48"/>
      <c r="AC33" s="48"/>
      <c r="AD33" s="48"/>
      <c r="AE33" s="48"/>
      <c r="AF33" s="48"/>
      <c r="AG33" s="48"/>
      <c r="AH33" s="48"/>
      <c r="AI33" s="49"/>
      <c r="AJ33" s="5"/>
      <c r="AK33" s="6"/>
      <c r="AL33" s="6"/>
      <c r="AM33" s="6"/>
    </row>
    <row r="34" spans="1:39" ht="12.75" customHeight="1">
      <c r="A34" s="6"/>
      <c r="B34" s="434" t="s">
        <v>34</v>
      </c>
      <c r="C34" s="435"/>
      <c r="D34" s="436"/>
      <c r="E34" s="434" t="s">
        <v>35</v>
      </c>
      <c r="F34" s="436"/>
      <c r="G34" s="87" t="s">
        <v>36</v>
      </c>
      <c r="H34" s="88"/>
      <c r="I34" s="88"/>
      <c r="J34" s="88"/>
      <c r="K34" s="320"/>
      <c r="L34" s="87" t="s">
        <v>37</v>
      </c>
      <c r="M34" s="88"/>
      <c r="N34" s="88"/>
      <c r="O34" s="88"/>
      <c r="P34" s="325"/>
      <c r="Q34" s="87" t="s">
        <v>38</v>
      </c>
      <c r="R34" s="88"/>
      <c r="S34" s="88"/>
      <c r="T34" s="88"/>
      <c r="U34" s="325"/>
      <c r="V34" s="87" t="s">
        <v>39</v>
      </c>
      <c r="W34" s="88"/>
      <c r="X34" s="88"/>
      <c r="Y34" s="88"/>
      <c r="Z34" s="320"/>
      <c r="AA34" s="434" t="s">
        <v>30</v>
      </c>
      <c r="AB34" s="435"/>
      <c r="AC34" s="435"/>
      <c r="AD34" s="435"/>
      <c r="AE34" s="436"/>
      <c r="AF34" s="87" t="s">
        <v>40</v>
      </c>
      <c r="AG34" s="88"/>
      <c r="AH34" s="88"/>
      <c r="AI34" s="89"/>
      <c r="AJ34" s="5"/>
      <c r="AK34" s="6"/>
      <c r="AL34" s="6"/>
      <c r="AM34" s="6"/>
    </row>
    <row r="35" spans="1:39" ht="12.75" customHeight="1">
      <c r="A35" s="6"/>
      <c r="B35" s="437"/>
      <c r="C35" s="438"/>
      <c r="D35" s="439"/>
      <c r="E35" s="473" t="s">
        <v>41</v>
      </c>
      <c r="F35" s="474"/>
      <c r="G35" s="66" t="s">
        <v>42</v>
      </c>
      <c r="H35" s="67"/>
      <c r="I35" s="67"/>
      <c r="J35" s="67"/>
      <c r="K35" s="321"/>
      <c r="L35" s="66" t="s">
        <v>43</v>
      </c>
      <c r="M35" s="67"/>
      <c r="N35" s="67"/>
      <c r="O35" s="67"/>
      <c r="P35" s="326"/>
      <c r="Q35" s="66" t="s">
        <v>44</v>
      </c>
      <c r="R35" s="67"/>
      <c r="S35" s="67"/>
      <c r="T35" s="67"/>
      <c r="U35" s="326"/>
      <c r="V35" s="66" t="s">
        <v>6</v>
      </c>
      <c r="W35" s="67"/>
      <c r="X35" s="67"/>
      <c r="Y35" s="67"/>
      <c r="Z35" s="321"/>
      <c r="AA35" s="437"/>
      <c r="AB35" s="438"/>
      <c r="AC35" s="438"/>
      <c r="AD35" s="438"/>
      <c r="AE35" s="439"/>
      <c r="AF35" s="475" t="s">
        <v>45</v>
      </c>
      <c r="AG35" s="476"/>
      <c r="AH35" s="476"/>
      <c r="AI35" s="477"/>
      <c r="AJ35" s="5"/>
      <c r="AK35" s="6"/>
      <c r="AL35" s="6"/>
      <c r="AM35" s="6"/>
    </row>
    <row r="36" spans="1:39" ht="11.25" customHeight="1">
      <c r="A36" s="6"/>
      <c r="B36" s="446"/>
      <c r="C36" s="447"/>
      <c r="D36" s="448"/>
      <c r="E36" s="440"/>
      <c r="F36" s="441"/>
      <c r="G36" s="415"/>
      <c r="H36" s="416"/>
      <c r="I36" s="416"/>
      <c r="J36" s="416"/>
      <c r="K36" s="417"/>
      <c r="L36" s="415"/>
      <c r="M36" s="416"/>
      <c r="N36" s="416"/>
      <c r="O36" s="416"/>
      <c r="P36" s="417"/>
      <c r="Q36" s="409"/>
      <c r="R36" s="410"/>
      <c r="S36" s="410"/>
      <c r="T36" s="410"/>
      <c r="U36" s="411"/>
      <c r="V36" s="409"/>
      <c r="W36" s="410"/>
      <c r="X36" s="410"/>
      <c r="Y36" s="410"/>
      <c r="Z36" s="411"/>
      <c r="AA36" s="421"/>
      <c r="AB36" s="422"/>
      <c r="AC36" s="422"/>
      <c r="AD36" s="422"/>
      <c r="AE36" s="423"/>
      <c r="AF36" s="409"/>
      <c r="AG36" s="410"/>
      <c r="AH36" s="410"/>
      <c r="AI36" s="411"/>
      <c r="AJ36" s="5"/>
      <c r="AK36" s="6"/>
      <c r="AL36" s="6"/>
      <c r="AM36" s="6"/>
    </row>
    <row r="37" spans="1:39" ht="11.25" customHeight="1">
      <c r="A37" s="6"/>
      <c r="B37" s="446"/>
      <c r="C37" s="447"/>
      <c r="D37" s="448"/>
      <c r="E37" s="440"/>
      <c r="F37" s="441"/>
      <c r="G37" s="409"/>
      <c r="H37" s="410"/>
      <c r="I37" s="410"/>
      <c r="J37" s="410"/>
      <c r="K37" s="411"/>
      <c r="L37" s="409"/>
      <c r="M37" s="410"/>
      <c r="N37" s="410"/>
      <c r="O37" s="410"/>
      <c r="P37" s="411"/>
      <c r="Q37" s="415"/>
      <c r="R37" s="416"/>
      <c r="S37" s="416"/>
      <c r="T37" s="416"/>
      <c r="U37" s="417"/>
      <c r="V37" s="415"/>
      <c r="W37" s="416"/>
      <c r="X37" s="416"/>
      <c r="Y37" s="416"/>
      <c r="Z37" s="417"/>
      <c r="AA37" s="421"/>
      <c r="AB37" s="422"/>
      <c r="AC37" s="422"/>
      <c r="AD37" s="422"/>
      <c r="AE37" s="423"/>
      <c r="AF37" s="409"/>
      <c r="AG37" s="410"/>
      <c r="AH37" s="410"/>
      <c r="AI37" s="411"/>
      <c r="AJ37" s="5"/>
      <c r="AK37" s="6"/>
      <c r="AL37" s="6"/>
      <c r="AM37" s="6"/>
    </row>
    <row r="38" spans="1:39" ht="11.25" customHeight="1">
      <c r="A38" s="6"/>
      <c r="B38" s="446"/>
      <c r="C38" s="447"/>
      <c r="D38" s="448"/>
      <c r="E38" s="440"/>
      <c r="F38" s="441"/>
      <c r="G38" s="409"/>
      <c r="H38" s="410"/>
      <c r="I38" s="410"/>
      <c r="J38" s="410"/>
      <c r="K38" s="411"/>
      <c r="L38" s="409"/>
      <c r="M38" s="410"/>
      <c r="N38" s="410"/>
      <c r="O38" s="410"/>
      <c r="P38" s="411"/>
      <c r="Q38" s="415"/>
      <c r="R38" s="416"/>
      <c r="S38" s="416"/>
      <c r="T38" s="416"/>
      <c r="U38" s="417"/>
      <c r="V38" s="415"/>
      <c r="W38" s="416"/>
      <c r="X38" s="416"/>
      <c r="Y38" s="416"/>
      <c r="Z38" s="417"/>
      <c r="AA38" s="421"/>
      <c r="AB38" s="422"/>
      <c r="AC38" s="422"/>
      <c r="AD38" s="422"/>
      <c r="AE38" s="423"/>
      <c r="AF38" s="409"/>
      <c r="AG38" s="410"/>
      <c r="AH38" s="410"/>
      <c r="AI38" s="411"/>
      <c r="AJ38" s="5"/>
      <c r="AK38" s="6"/>
      <c r="AL38" s="6"/>
      <c r="AM38" s="6"/>
    </row>
    <row r="39" spans="1:39" ht="11.25" customHeight="1">
      <c r="A39" s="6"/>
      <c r="B39" s="446"/>
      <c r="C39" s="447"/>
      <c r="D39" s="448"/>
      <c r="E39" s="440"/>
      <c r="F39" s="441"/>
      <c r="G39" s="409"/>
      <c r="H39" s="410"/>
      <c r="I39" s="410"/>
      <c r="J39" s="410"/>
      <c r="K39" s="411"/>
      <c r="L39" s="409"/>
      <c r="M39" s="410"/>
      <c r="N39" s="410"/>
      <c r="O39" s="410"/>
      <c r="P39" s="411"/>
      <c r="Q39" s="415"/>
      <c r="R39" s="416"/>
      <c r="S39" s="416"/>
      <c r="T39" s="416"/>
      <c r="U39" s="417"/>
      <c r="V39" s="415"/>
      <c r="W39" s="416"/>
      <c r="X39" s="416"/>
      <c r="Y39" s="416"/>
      <c r="Z39" s="417"/>
      <c r="AA39" s="421"/>
      <c r="AB39" s="422"/>
      <c r="AC39" s="422"/>
      <c r="AD39" s="422"/>
      <c r="AE39" s="423"/>
      <c r="AF39" s="409"/>
      <c r="AG39" s="410"/>
      <c r="AH39" s="410"/>
      <c r="AI39" s="411"/>
      <c r="AJ39" s="5"/>
      <c r="AK39" s="327"/>
      <c r="AL39" s="6"/>
      <c r="AM39" s="6"/>
    </row>
    <row r="40" spans="1:39" ht="11.25" customHeight="1">
      <c r="A40" s="6"/>
      <c r="B40" s="446"/>
      <c r="C40" s="447"/>
      <c r="D40" s="448"/>
      <c r="E40" s="440"/>
      <c r="F40" s="441"/>
      <c r="G40" s="409"/>
      <c r="H40" s="410"/>
      <c r="I40" s="410"/>
      <c r="J40" s="410"/>
      <c r="K40" s="411"/>
      <c r="L40" s="409"/>
      <c r="M40" s="410"/>
      <c r="N40" s="410"/>
      <c r="O40" s="410"/>
      <c r="P40" s="411"/>
      <c r="Q40" s="415"/>
      <c r="R40" s="416"/>
      <c r="S40" s="416"/>
      <c r="T40" s="416"/>
      <c r="U40" s="417"/>
      <c r="V40" s="415"/>
      <c r="W40" s="416"/>
      <c r="X40" s="416"/>
      <c r="Y40" s="416"/>
      <c r="Z40" s="417"/>
      <c r="AA40" s="421"/>
      <c r="AB40" s="422"/>
      <c r="AC40" s="422"/>
      <c r="AD40" s="422"/>
      <c r="AE40" s="423"/>
      <c r="AF40" s="409"/>
      <c r="AG40" s="410"/>
      <c r="AH40" s="410"/>
      <c r="AI40" s="411"/>
      <c r="AJ40" s="5"/>
      <c r="AK40" s="327"/>
      <c r="AL40" s="6"/>
      <c r="AM40" s="6"/>
    </row>
    <row r="41" spans="1:39" ht="4.5" customHeight="1" thickBot="1">
      <c r="A41" s="6"/>
      <c r="B41" s="92"/>
      <c r="C41" s="93"/>
      <c r="D41" s="93"/>
      <c r="E41" s="94"/>
      <c r="F41" s="94"/>
      <c r="G41" s="95"/>
      <c r="H41" s="95"/>
      <c r="I41" s="95"/>
      <c r="J41" s="95"/>
      <c r="K41" s="98"/>
      <c r="L41" s="95"/>
      <c r="M41" s="95"/>
      <c r="N41" s="95"/>
      <c r="O41" s="98"/>
      <c r="P41" s="95"/>
      <c r="Q41" s="95"/>
      <c r="R41" s="95"/>
      <c r="S41" s="98"/>
      <c r="T41" s="95"/>
      <c r="U41" s="95"/>
      <c r="V41" s="95"/>
      <c r="W41" s="96"/>
      <c r="X41" s="96"/>
      <c r="Y41" s="96"/>
      <c r="Z41" s="315"/>
      <c r="AA41" s="315"/>
      <c r="AB41" s="98"/>
      <c r="AC41" s="98"/>
      <c r="AF41" s="97"/>
      <c r="AG41" s="98"/>
      <c r="AH41" s="98"/>
      <c r="AI41" s="99"/>
      <c r="AJ41" s="5"/>
      <c r="AK41" s="327"/>
      <c r="AL41" s="6"/>
      <c r="AM41" s="6"/>
    </row>
    <row r="42" spans="1:39" ht="14.25" thickBot="1" thickTop="1">
      <c r="A42" s="6"/>
      <c r="B42" s="22" t="s">
        <v>249</v>
      </c>
      <c r="C42" s="38"/>
      <c r="D42" s="38"/>
      <c r="E42" s="100"/>
      <c r="F42" s="100"/>
      <c r="G42" s="100"/>
      <c r="H42" s="100"/>
      <c r="I42" s="100"/>
      <c r="J42" s="100"/>
      <c r="K42" s="100"/>
      <c r="L42" s="100"/>
      <c r="M42" s="100"/>
      <c r="N42" s="100"/>
      <c r="O42" s="100"/>
      <c r="P42" s="100"/>
      <c r="Q42" s="101"/>
      <c r="V42" s="418">
        <f>SUM(G36:V40)</f>
        <v>0</v>
      </c>
      <c r="W42" s="419"/>
      <c r="X42" s="419"/>
      <c r="Y42" s="419"/>
      <c r="Z42" s="420"/>
      <c r="AA42" s="100"/>
      <c r="AB42" s="120"/>
      <c r="AC42" s="120"/>
      <c r="AF42" s="103"/>
      <c r="AG42" s="104"/>
      <c r="AH42" s="104"/>
      <c r="AI42" s="105"/>
      <c r="AJ42" s="5"/>
      <c r="AK42" s="327"/>
      <c r="AL42" s="6"/>
      <c r="AM42" s="6"/>
    </row>
    <row r="43" spans="1:39" ht="13.5" thickTop="1">
      <c r="A43" s="6"/>
      <c r="B43" s="106"/>
      <c r="C43" s="107"/>
      <c r="D43" s="107"/>
      <c r="E43" s="23"/>
      <c r="F43" s="23"/>
      <c r="G43" s="23"/>
      <c r="H43" s="23"/>
      <c r="I43" s="23"/>
      <c r="J43" s="23"/>
      <c r="K43" s="23"/>
      <c r="L43" s="81"/>
      <c r="M43" s="37"/>
      <c r="N43" s="37"/>
      <c r="O43" s="37"/>
      <c r="P43" s="100"/>
      <c r="Q43" s="108"/>
      <c r="R43" s="100"/>
      <c r="S43" s="100"/>
      <c r="T43" s="37"/>
      <c r="U43" s="81"/>
      <c r="V43" s="37"/>
      <c r="W43" s="37"/>
      <c r="X43" s="37"/>
      <c r="Y43" s="83"/>
      <c r="Z43" s="81" t="s">
        <v>46</v>
      </c>
      <c r="AA43" s="83"/>
      <c r="AB43" s="313"/>
      <c r="AC43" s="313"/>
      <c r="AF43" s="428">
        <f>SUM(AF36:AI40)</f>
        <v>0</v>
      </c>
      <c r="AG43" s="429"/>
      <c r="AH43" s="429"/>
      <c r="AI43" s="430"/>
      <c r="AJ43" s="5"/>
      <c r="AK43" s="327"/>
      <c r="AL43" s="6"/>
      <c r="AM43" s="6"/>
    </row>
    <row r="44" spans="1:39" ht="9.75" customHeight="1">
      <c r="A44" s="6"/>
      <c r="B44" s="480" t="s">
        <v>47</v>
      </c>
      <c r="C44" s="481"/>
      <c r="D44" s="481"/>
      <c r="E44" s="482"/>
      <c r="F44" s="482"/>
      <c r="G44" s="482"/>
      <c r="H44" s="482"/>
      <c r="I44" s="482"/>
      <c r="J44" s="38"/>
      <c r="K44" s="38"/>
      <c r="L44" s="38"/>
      <c r="M44" s="38"/>
      <c r="N44" s="13"/>
      <c r="O44" s="38"/>
      <c r="P44" s="23"/>
      <c r="Q44" s="23"/>
      <c r="R44" s="23"/>
      <c r="S44" s="23"/>
      <c r="T44" s="23"/>
      <c r="U44" s="23"/>
      <c r="V44" s="23"/>
      <c r="W44" s="23"/>
      <c r="X44" s="37"/>
      <c r="Y44" s="23"/>
      <c r="Z44" s="23"/>
      <c r="AA44" s="23"/>
      <c r="AB44" s="120"/>
      <c r="AC44" s="120"/>
      <c r="AF44" s="13"/>
      <c r="AG44" s="13"/>
      <c r="AH44" s="13"/>
      <c r="AI44" s="13"/>
      <c r="AJ44" s="5"/>
      <c r="AK44" s="316"/>
      <c r="AL44" s="6"/>
      <c r="AM44" s="6"/>
    </row>
    <row r="45" spans="1:39" ht="12.75">
      <c r="A45" s="6"/>
      <c r="B45" s="483"/>
      <c r="C45" s="482"/>
      <c r="D45" s="482"/>
      <c r="E45" s="482"/>
      <c r="F45" s="482"/>
      <c r="G45" s="482"/>
      <c r="H45" s="482"/>
      <c r="I45" s="482"/>
      <c r="J45" s="488">
        <f>IF(H76&lt;&gt;150,IF(V42&gt;5000,V42,0),0)</f>
        <v>0</v>
      </c>
      <c r="K45" s="488"/>
      <c r="L45" s="488"/>
      <c r="M45" s="488"/>
      <c r="N45" s="488"/>
      <c r="O45" s="109" t="s">
        <v>48</v>
      </c>
      <c r="P45" s="39" t="s">
        <v>49</v>
      </c>
      <c r="Q45" s="37"/>
      <c r="R45" s="110"/>
      <c r="V45" s="408">
        <v>0.004</v>
      </c>
      <c r="W45" s="408"/>
      <c r="X45" s="111" t="s">
        <v>50</v>
      </c>
      <c r="Y45" s="83"/>
      <c r="Z45" s="112"/>
      <c r="AB45" s="314"/>
      <c r="AC45" s="314"/>
      <c r="AD45" s="112" t="s">
        <v>51</v>
      </c>
      <c r="AF45" s="489">
        <f>PRODUCT(J45,V45)</f>
        <v>0</v>
      </c>
      <c r="AG45" s="490"/>
      <c r="AH45" s="490"/>
      <c r="AI45" s="491"/>
      <c r="AJ45" s="5"/>
      <c r="AK45" s="6"/>
      <c r="AL45" s="6"/>
      <c r="AM45" s="6"/>
    </row>
    <row r="46" spans="1:39" ht="6" customHeight="1" thickBot="1">
      <c r="A46" s="6"/>
      <c r="B46" s="61"/>
      <c r="C46" s="23"/>
      <c r="D46" s="23"/>
      <c r="E46" s="23"/>
      <c r="F46" s="23"/>
      <c r="G46" s="23"/>
      <c r="H46" s="23"/>
      <c r="I46" s="23"/>
      <c r="J46" s="23"/>
      <c r="K46" s="23"/>
      <c r="L46" s="23"/>
      <c r="M46" s="23"/>
      <c r="N46" s="23"/>
      <c r="O46" s="23"/>
      <c r="P46" s="23"/>
      <c r="Q46" s="23"/>
      <c r="R46" s="23"/>
      <c r="S46" s="23"/>
      <c r="T46" s="23"/>
      <c r="U46" s="23"/>
      <c r="V46" s="23"/>
      <c r="W46" s="23"/>
      <c r="X46" s="37"/>
      <c r="Y46" s="23"/>
      <c r="Z46" s="23"/>
      <c r="AA46" s="23"/>
      <c r="AB46" s="13"/>
      <c r="AC46" s="13"/>
      <c r="AD46" s="13"/>
      <c r="AE46" s="13"/>
      <c r="AF46" s="13"/>
      <c r="AG46" s="13"/>
      <c r="AH46" s="13"/>
      <c r="AI46" s="24"/>
      <c r="AJ46" s="5"/>
      <c r="AK46" s="6"/>
      <c r="AL46" s="6"/>
      <c r="AM46" s="6"/>
    </row>
    <row r="47" spans="1:39" ht="14.25" thickBot="1" thickTop="1">
      <c r="A47" s="6"/>
      <c r="B47" s="113"/>
      <c r="C47" s="114"/>
      <c r="D47" s="114"/>
      <c r="E47" s="115"/>
      <c r="F47" s="115"/>
      <c r="G47" s="115"/>
      <c r="H47" s="115"/>
      <c r="I47" s="115"/>
      <c r="J47" s="115"/>
      <c r="K47" s="115"/>
      <c r="L47" s="115"/>
      <c r="M47" s="115"/>
      <c r="N47" s="116"/>
      <c r="O47" s="116"/>
      <c r="P47" s="116"/>
      <c r="Q47" s="117"/>
      <c r="R47" s="117"/>
      <c r="S47" s="117"/>
      <c r="T47" s="83"/>
      <c r="U47" s="118"/>
      <c r="V47" s="118"/>
      <c r="W47" s="83"/>
      <c r="X47" s="83"/>
      <c r="Y47" s="119"/>
      <c r="Z47" s="119"/>
      <c r="AA47" s="119"/>
      <c r="AB47" s="120"/>
      <c r="AC47" s="323" t="s">
        <v>251</v>
      </c>
      <c r="AD47" s="121"/>
      <c r="AE47" s="487">
        <f>IF(OR(AF45&gt;AF43),AF45,AF43)</f>
        <v>0</v>
      </c>
      <c r="AF47" s="419"/>
      <c r="AG47" s="419"/>
      <c r="AH47" s="419"/>
      <c r="AI47" s="420"/>
      <c r="AJ47" s="5"/>
      <c r="AK47" s="6"/>
      <c r="AL47" s="6"/>
      <c r="AM47" s="6"/>
    </row>
    <row r="48" spans="1:39" ht="6" customHeight="1" thickBot="1" thickTop="1">
      <c r="A48" s="2"/>
      <c r="B48" s="6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120"/>
      <c r="AC48" s="120"/>
      <c r="AD48" s="120"/>
      <c r="AE48" s="120"/>
      <c r="AF48" s="120"/>
      <c r="AG48" s="120"/>
      <c r="AH48" s="120"/>
      <c r="AI48" s="79"/>
      <c r="AJ48" s="5"/>
      <c r="AK48" s="6"/>
      <c r="AL48" s="6"/>
      <c r="AM48" s="6"/>
    </row>
    <row r="49" spans="1:39" ht="13.5" customHeight="1" thickBot="1" thickTop="1">
      <c r="A49" s="6"/>
      <c r="B49" s="322" t="s">
        <v>250</v>
      </c>
      <c r="C49" s="122"/>
      <c r="D49" s="122"/>
      <c r="E49" s="122"/>
      <c r="F49" s="122"/>
      <c r="G49" s="122"/>
      <c r="H49" s="122"/>
      <c r="I49" s="122"/>
      <c r="J49" s="122"/>
      <c r="K49" s="122"/>
      <c r="L49" s="122"/>
      <c r="M49" s="122"/>
      <c r="N49" s="122"/>
      <c r="O49" s="122"/>
      <c r="P49" s="122"/>
      <c r="Q49" s="122"/>
      <c r="R49" s="122"/>
      <c r="S49" s="122"/>
      <c r="T49" s="122"/>
      <c r="U49" s="122"/>
      <c r="V49" s="123"/>
      <c r="W49" s="123"/>
      <c r="X49" s="123"/>
      <c r="Y49" s="124"/>
      <c r="Z49" s="124"/>
      <c r="AA49" s="124"/>
      <c r="AB49" s="125"/>
      <c r="AC49" s="126"/>
      <c r="AD49" s="484">
        <f>AE31+AE47</f>
        <v>0</v>
      </c>
      <c r="AE49" s="485"/>
      <c r="AF49" s="485"/>
      <c r="AG49" s="485"/>
      <c r="AH49" s="485"/>
      <c r="AI49" s="486"/>
      <c r="AJ49" s="5"/>
      <c r="AK49" s="6"/>
      <c r="AL49" s="6"/>
      <c r="AM49" s="6"/>
    </row>
    <row r="50" spans="1:39" ht="6" customHeight="1" thickBot="1">
      <c r="A50" s="6"/>
      <c r="B50" s="127"/>
      <c r="C50" s="71"/>
      <c r="D50" s="71"/>
      <c r="E50" s="71"/>
      <c r="F50" s="71"/>
      <c r="G50" s="71"/>
      <c r="H50" s="71"/>
      <c r="I50" s="71"/>
      <c r="J50" s="71"/>
      <c r="K50" s="71"/>
      <c r="L50" s="71"/>
      <c r="M50" s="71"/>
      <c r="N50" s="71"/>
      <c r="O50" s="71"/>
      <c r="P50" s="71"/>
      <c r="Q50" s="71"/>
      <c r="R50" s="71"/>
      <c r="S50" s="71"/>
      <c r="T50" s="71"/>
      <c r="U50" s="71"/>
      <c r="V50" s="71"/>
      <c r="W50" s="71"/>
      <c r="X50" s="71"/>
      <c r="Y50" s="23"/>
      <c r="Z50" s="23"/>
      <c r="AA50" s="23"/>
      <c r="AB50" s="13"/>
      <c r="AC50" s="13"/>
      <c r="AD50" s="13"/>
      <c r="AE50" s="13"/>
      <c r="AF50" s="13"/>
      <c r="AG50" s="13"/>
      <c r="AH50" s="13"/>
      <c r="AI50" s="13"/>
      <c r="AJ50" s="5"/>
      <c r="AK50" s="6"/>
      <c r="AL50" s="6"/>
      <c r="AM50" s="6"/>
    </row>
    <row r="51" spans="1:39" ht="12.75" customHeight="1" thickBot="1">
      <c r="A51" s="6"/>
      <c r="B51" s="47" t="s">
        <v>52</v>
      </c>
      <c r="C51" s="48"/>
      <c r="D51" s="48"/>
      <c r="E51" s="48"/>
      <c r="F51" s="48"/>
      <c r="G51" s="48"/>
      <c r="H51" s="48"/>
      <c r="I51" s="48"/>
      <c r="J51" s="48"/>
      <c r="K51" s="48"/>
      <c r="L51" s="48"/>
      <c r="M51" s="48"/>
      <c r="N51" s="48"/>
      <c r="O51" s="48"/>
      <c r="P51" s="48"/>
      <c r="Q51" s="48"/>
      <c r="R51" s="48"/>
      <c r="S51" s="48"/>
      <c r="T51" s="48"/>
      <c r="U51" s="48"/>
      <c r="V51" s="48"/>
      <c r="W51" s="48"/>
      <c r="X51" s="49"/>
      <c r="Y51" s="48"/>
      <c r="Z51" s="48"/>
      <c r="AA51" s="48"/>
      <c r="AB51" s="48"/>
      <c r="AC51" s="48"/>
      <c r="AD51" s="48"/>
      <c r="AE51" s="48"/>
      <c r="AF51" s="48"/>
      <c r="AG51" s="48"/>
      <c r="AH51" s="48"/>
      <c r="AI51" s="49"/>
      <c r="AJ51" s="5"/>
      <c r="AK51" s="6"/>
      <c r="AL51" s="6"/>
      <c r="AM51" s="6"/>
    </row>
    <row r="52" spans="1:39" ht="30" customHeight="1">
      <c r="A52" s="6"/>
      <c r="B52" s="478" t="s">
        <v>161</v>
      </c>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5"/>
      <c r="AK52" s="6"/>
      <c r="AL52" s="6"/>
      <c r="AM52" s="6"/>
    </row>
    <row r="53" spans="1:39" ht="24.75" customHeight="1">
      <c r="A53" s="6"/>
      <c r="B53" s="479" t="s">
        <v>162</v>
      </c>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5"/>
      <c r="AK53" s="6"/>
      <c r="AL53" s="6"/>
      <c r="AM53" s="6"/>
    </row>
    <row r="54" spans="1:36" ht="13.5" customHeight="1">
      <c r="A54" s="6"/>
      <c r="B54" s="128"/>
      <c r="C54" s="129"/>
      <c r="D54" s="129"/>
      <c r="E54" s="129"/>
      <c r="F54" s="129"/>
      <c r="G54" s="129"/>
      <c r="H54" s="129"/>
      <c r="I54" s="129"/>
      <c r="J54" s="129"/>
      <c r="K54" s="129"/>
      <c r="L54" s="130"/>
      <c r="M54" s="130"/>
      <c r="N54" s="131"/>
      <c r="O54" s="469" t="s">
        <v>53</v>
      </c>
      <c r="P54" s="469"/>
      <c r="Q54" s="469"/>
      <c r="R54" s="469"/>
      <c r="S54" s="131"/>
      <c r="T54" s="129"/>
      <c r="U54" s="129"/>
      <c r="V54" s="129"/>
      <c r="W54" s="132"/>
      <c r="X54" s="132"/>
      <c r="Y54" s="132"/>
      <c r="Z54" s="132"/>
      <c r="AA54" s="132"/>
      <c r="AB54" s="133"/>
      <c r="AC54" s="133"/>
      <c r="AD54" s="37"/>
      <c r="AE54" s="469" t="s">
        <v>53</v>
      </c>
      <c r="AF54" s="469"/>
      <c r="AG54" s="469"/>
      <c r="AH54" s="469"/>
      <c r="AI54" s="37"/>
      <c r="AJ54" s="5"/>
    </row>
    <row r="55" spans="1:36" ht="9.75" customHeight="1">
      <c r="A55" s="6"/>
      <c r="B55" s="134"/>
      <c r="C55" s="134" t="s">
        <v>54</v>
      </c>
      <c r="D55" s="134"/>
      <c r="E55" s="134"/>
      <c r="F55" s="134"/>
      <c r="G55" s="134"/>
      <c r="H55" s="134"/>
      <c r="I55" s="135"/>
      <c r="J55" s="135"/>
      <c r="K55" s="134"/>
      <c r="L55" s="134"/>
      <c r="M55" s="134"/>
      <c r="N55" s="134"/>
      <c r="O55" s="134" t="s">
        <v>55</v>
      </c>
      <c r="P55" s="136"/>
      <c r="Q55" s="136"/>
      <c r="R55" s="136"/>
      <c r="S55" s="134"/>
      <c r="T55" s="134" t="s">
        <v>54</v>
      </c>
      <c r="U55" s="135"/>
      <c r="V55" s="134"/>
      <c r="W55" s="134"/>
      <c r="X55" s="134"/>
      <c r="Y55" s="134"/>
      <c r="Z55" s="134"/>
      <c r="AA55" s="134"/>
      <c r="AB55" s="136"/>
      <c r="AC55" s="136"/>
      <c r="AD55" s="136"/>
      <c r="AE55" s="134" t="s">
        <v>55</v>
      </c>
      <c r="AF55" s="136"/>
      <c r="AG55" s="136"/>
      <c r="AH55" s="136"/>
      <c r="AI55" s="136"/>
      <c r="AJ55" s="5"/>
    </row>
    <row r="56" spans="1:36" ht="13.5" customHeight="1">
      <c r="A56" s="6"/>
      <c r="B56" s="128"/>
      <c r="C56" s="129"/>
      <c r="D56" s="129"/>
      <c r="E56" s="129"/>
      <c r="F56" s="129"/>
      <c r="G56" s="129"/>
      <c r="H56" s="129"/>
      <c r="I56" s="129"/>
      <c r="J56" s="129"/>
      <c r="K56" s="129"/>
      <c r="L56" s="130"/>
      <c r="M56" s="130"/>
      <c r="N56" s="131"/>
      <c r="O56" s="469" t="s">
        <v>53</v>
      </c>
      <c r="P56" s="469"/>
      <c r="Q56" s="469"/>
      <c r="R56" s="469"/>
      <c r="S56" s="131"/>
      <c r="T56" s="129"/>
      <c r="U56" s="129"/>
      <c r="V56" s="129"/>
      <c r="W56" s="132"/>
      <c r="X56" s="132"/>
      <c r="Y56" s="132"/>
      <c r="Z56" s="132"/>
      <c r="AA56" s="137"/>
      <c r="AB56" s="133"/>
      <c r="AC56" s="133"/>
      <c r="AD56" s="37"/>
      <c r="AE56" s="469" t="s">
        <v>53</v>
      </c>
      <c r="AF56" s="469"/>
      <c r="AG56" s="469"/>
      <c r="AH56" s="469"/>
      <c r="AI56" s="37"/>
      <c r="AJ56" s="5"/>
    </row>
    <row r="57" spans="1:36" ht="12.75" customHeight="1" thickBot="1">
      <c r="A57" s="6"/>
      <c r="B57" s="138"/>
      <c r="C57" s="138" t="s">
        <v>54</v>
      </c>
      <c r="D57" s="138"/>
      <c r="E57" s="138"/>
      <c r="F57" s="138"/>
      <c r="G57" s="138"/>
      <c r="H57" s="138"/>
      <c r="I57" s="138"/>
      <c r="J57" s="138"/>
      <c r="K57" s="138"/>
      <c r="L57" s="138"/>
      <c r="M57" s="138"/>
      <c r="N57" s="138"/>
      <c r="O57" s="139" t="s">
        <v>55</v>
      </c>
      <c r="P57" s="140"/>
      <c r="Q57" s="140"/>
      <c r="R57" s="140"/>
      <c r="S57" s="138"/>
      <c r="T57" s="138" t="s">
        <v>54</v>
      </c>
      <c r="U57" s="138"/>
      <c r="V57" s="138"/>
      <c r="W57" s="138"/>
      <c r="X57" s="138"/>
      <c r="Y57" s="138"/>
      <c r="Z57" s="138"/>
      <c r="AA57" s="138"/>
      <c r="AB57" s="141"/>
      <c r="AC57" s="141"/>
      <c r="AD57" s="141"/>
      <c r="AE57" s="139" t="s">
        <v>55</v>
      </c>
      <c r="AF57" s="141"/>
      <c r="AG57" s="141"/>
      <c r="AH57" s="141"/>
      <c r="AI57" s="141"/>
      <c r="AJ57" s="5"/>
    </row>
    <row r="58" spans="2:36" ht="9.75" customHeight="1" thickTop="1">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5"/>
    </row>
    <row r="59" spans="2:36" ht="9.75" customHeight="1" thickBot="1">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5"/>
    </row>
    <row r="60" spans="2:36" ht="9.75" customHeight="1" thickBot="1" thickTop="1">
      <c r="B60" s="142" t="s">
        <v>53</v>
      </c>
      <c r="C60" s="142"/>
      <c r="D60" s="142"/>
      <c r="E60" s="142"/>
      <c r="F60" s="142"/>
      <c r="G60" s="142"/>
      <c r="H60" s="142"/>
      <c r="I60" s="142"/>
      <c r="J60" s="142"/>
      <c r="K60" s="142"/>
      <c r="L60" s="142"/>
      <c r="M60" s="142"/>
      <c r="N60" s="142"/>
      <c r="O60" s="142"/>
      <c r="P60" s="142"/>
      <c r="Q60" s="142"/>
      <c r="R60" s="142"/>
      <c r="S60" s="142"/>
      <c r="T60" s="4"/>
      <c r="U60" s="4"/>
      <c r="V60" s="4"/>
      <c r="W60" s="4"/>
      <c r="X60" s="4"/>
      <c r="Y60" s="4"/>
      <c r="Z60" s="142"/>
      <c r="AA60" s="142"/>
      <c r="AB60" s="142"/>
      <c r="AC60" s="142"/>
      <c r="AD60" s="142"/>
      <c r="AE60" s="142"/>
      <c r="AF60" s="142"/>
      <c r="AG60" s="142"/>
      <c r="AH60" s="142"/>
      <c r="AI60" s="142"/>
      <c r="AJ60" s="5"/>
    </row>
    <row r="61" spans="2:36" ht="13.5" thickBot="1">
      <c r="B61" s="143" t="s">
        <v>56</v>
      </c>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5"/>
      <c r="AI61" s="146"/>
      <c r="AJ61" s="5"/>
    </row>
    <row r="62" spans="2:36" ht="9.75" customHeight="1">
      <c r="B62" s="147"/>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90"/>
      <c r="AJ62" s="5"/>
    </row>
    <row r="63" spans="2:36" ht="12.75">
      <c r="B63" s="149"/>
      <c r="C63" s="38" t="s">
        <v>57</v>
      </c>
      <c r="D63" s="38"/>
      <c r="E63" s="38"/>
      <c r="F63" s="38"/>
      <c r="G63" s="38"/>
      <c r="H63" s="38"/>
      <c r="I63" s="38"/>
      <c r="J63" s="38"/>
      <c r="K63" s="38"/>
      <c r="L63" s="38"/>
      <c r="M63" s="38"/>
      <c r="N63" s="38"/>
      <c r="O63" s="38"/>
      <c r="P63" s="38"/>
      <c r="Q63" s="150"/>
      <c r="R63" s="150"/>
      <c r="S63" s="150"/>
      <c r="T63" s="37"/>
      <c r="U63" s="151" t="s">
        <v>58</v>
      </c>
      <c r="V63" s="37"/>
      <c r="W63" s="37"/>
      <c r="X63" s="37"/>
      <c r="Y63" s="37"/>
      <c r="Z63" s="37"/>
      <c r="AA63" s="37"/>
      <c r="AB63" s="150"/>
      <c r="AC63" s="150"/>
      <c r="AD63" s="150"/>
      <c r="AE63" s="150"/>
      <c r="AF63" s="150"/>
      <c r="AG63" s="150"/>
      <c r="AH63" s="23"/>
      <c r="AI63" s="91"/>
      <c r="AJ63" s="5"/>
    </row>
    <row r="64" spans="2:36" ht="12.75">
      <c r="B64" s="149"/>
      <c r="C64" s="38"/>
      <c r="D64" s="152" t="s">
        <v>59</v>
      </c>
      <c r="E64" s="38"/>
      <c r="F64" s="38"/>
      <c r="G64" s="38"/>
      <c r="H64" s="38"/>
      <c r="I64" s="38"/>
      <c r="J64" s="38"/>
      <c r="K64" s="38"/>
      <c r="L64" s="38"/>
      <c r="M64" s="38"/>
      <c r="N64" s="38"/>
      <c r="O64" s="38"/>
      <c r="P64" s="38"/>
      <c r="Q64" s="150"/>
      <c r="R64" s="150"/>
      <c r="S64" s="150"/>
      <c r="T64" s="150"/>
      <c r="U64" s="55">
        <v>1</v>
      </c>
      <c r="V64" s="55" t="s">
        <v>253</v>
      </c>
      <c r="W64" s="150"/>
      <c r="X64" s="37"/>
      <c r="Y64" s="37"/>
      <c r="Z64" s="150"/>
      <c r="AA64" s="150"/>
      <c r="AB64" s="150"/>
      <c r="AC64" s="150"/>
      <c r="AD64" s="150"/>
      <c r="AE64" s="150"/>
      <c r="AF64" s="150"/>
      <c r="AG64" s="150"/>
      <c r="AH64" s="23"/>
      <c r="AI64" s="91"/>
      <c r="AJ64" s="5"/>
    </row>
    <row r="65" spans="2:36" ht="12.75">
      <c r="B65" s="149"/>
      <c r="C65" s="37"/>
      <c r="D65" s="504">
        <f>(IF(ISBLANK(E14),"",IF(ISNUMBER(MATCH("N",student,0)),"","X")))</f>
      </c>
      <c r="E65" s="504"/>
      <c r="F65" s="37"/>
      <c r="G65" s="154" t="s">
        <v>60</v>
      </c>
      <c r="H65" s="154"/>
      <c r="I65" s="37"/>
      <c r="J65" s="505">
        <f>IF(ISNUMBER(MATCH("n",student,0)),"X","")</f>
      </c>
      <c r="K65" s="505"/>
      <c r="L65" s="37"/>
      <c r="M65" s="154" t="s">
        <v>61</v>
      </c>
      <c r="N65" s="37"/>
      <c r="O65" s="37"/>
      <c r="P65" s="37"/>
      <c r="Q65" s="37"/>
      <c r="R65" s="37"/>
      <c r="S65" s="37"/>
      <c r="T65" s="37"/>
      <c r="U65" s="55">
        <v>2</v>
      </c>
      <c r="V65" s="55" t="s">
        <v>254</v>
      </c>
      <c r="W65" s="37"/>
      <c r="X65" s="37"/>
      <c r="Y65" s="37"/>
      <c r="Z65" s="37"/>
      <c r="AA65" s="37"/>
      <c r="AB65" s="37"/>
      <c r="AC65" s="37"/>
      <c r="AD65" s="37"/>
      <c r="AE65" s="150"/>
      <c r="AF65" s="150"/>
      <c r="AG65" s="150"/>
      <c r="AH65" s="23"/>
      <c r="AI65" s="91"/>
      <c r="AJ65" s="5"/>
    </row>
    <row r="66" spans="2:36" ht="12.75">
      <c r="B66" s="149"/>
      <c r="C66" s="37"/>
      <c r="D66" s="37"/>
      <c r="E66" s="37"/>
      <c r="F66" s="37"/>
      <c r="G66" s="37"/>
      <c r="H66" s="37"/>
      <c r="I66" s="37"/>
      <c r="J66" s="37"/>
      <c r="K66" s="37"/>
      <c r="L66" s="37"/>
      <c r="M66" s="37"/>
      <c r="N66" s="37"/>
      <c r="O66" s="37"/>
      <c r="P66" s="37"/>
      <c r="Q66" s="37"/>
      <c r="R66" s="37"/>
      <c r="S66" s="37"/>
      <c r="T66" s="37"/>
      <c r="U66" s="55">
        <v>3</v>
      </c>
      <c r="V66" s="55" t="s">
        <v>255</v>
      </c>
      <c r="W66" s="37"/>
      <c r="X66" s="37"/>
      <c r="Y66" s="37"/>
      <c r="Z66" s="37"/>
      <c r="AA66" s="37"/>
      <c r="AB66" s="37"/>
      <c r="AC66" s="37"/>
      <c r="AD66" s="37"/>
      <c r="AE66" s="150"/>
      <c r="AF66" s="150"/>
      <c r="AG66" s="150"/>
      <c r="AH66" s="23"/>
      <c r="AI66" s="91"/>
      <c r="AJ66" s="5"/>
    </row>
    <row r="67" spans="2:36" ht="12.75">
      <c r="B67" s="149"/>
      <c r="C67" s="155" t="s">
        <v>62</v>
      </c>
      <c r="D67" s="156"/>
      <c r="E67" s="157"/>
      <c r="F67" s="157"/>
      <c r="G67" s="37"/>
      <c r="H67" s="37"/>
      <c r="I67" s="37"/>
      <c r="J67" s="37"/>
      <c r="K67" s="37"/>
      <c r="L67" s="37"/>
      <c r="M67" s="37"/>
      <c r="N67" s="37"/>
      <c r="O67" s="445"/>
      <c r="P67" s="445"/>
      <c r="Q67" s="37"/>
      <c r="R67" s="37"/>
      <c r="S67" s="37"/>
      <c r="T67" s="37"/>
      <c r="U67" s="55">
        <v>4</v>
      </c>
      <c r="V67" s="55" t="s">
        <v>256</v>
      </c>
      <c r="W67" s="150"/>
      <c r="X67" s="37"/>
      <c r="Y67" s="37"/>
      <c r="Z67" s="150"/>
      <c r="AA67" s="150"/>
      <c r="AB67" s="150"/>
      <c r="AC67" s="150"/>
      <c r="AD67" s="150"/>
      <c r="AE67" s="150"/>
      <c r="AF67" s="150"/>
      <c r="AG67" s="150"/>
      <c r="AH67" s="23"/>
      <c r="AI67" s="91"/>
      <c r="AJ67" s="5"/>
    </row>
    <row r="68" spans="2:36" ht="12.75">
      <c r="B68" s="149"/>
      <c r="C68" s="155"/>
      <c r="D68" s="156"/>
      <c r="E68" s="157"/>
      <c r="F68" s="157"/>
      <c r="G68" s="37"/>
      <c r="H68" s="37"/>
      <c r="I68" s="37"/>
      <c r="J68" s="37"/>
      <c r="K68" s="37"/>
      <c r="L68" s="37"/>
      <c r="M68" s="37"/>
      <c r="N68" s="37"/>
      <c r="O68" s="324"/>
      <c r="P68" s="324"/>
      <c r="Q68" s="37"/>
      <c r="R68" s="37"/>
      <c r="S68" s="37"/>
      <c r="T68" s="37"/>
      <c r="U68" s="55">
        <v>5</v>
      </c>
      <c r="V68" s="55" t="s">
        <v>252</v>
      </c>
      <c r="W68" s="150"/>
      <c r="X68" s="37"/>
      <c r="Y68" s="37"/>
      <c r="Z68" s="150"/>
      <c r="AA68" s="150"/>
      <c r="AB68" s="150"/>
      <c r="AC68" s="150"/>
      <c r="AD68" s="150"/>
      <c r="AE68" s="150"/>
      <c r="AF68" s="150"/>
      <c r="AG68" s="150"/>
      <c r="AH68" s="23"/>
      <c r="AI68" s="91"/>
      <c r="AJ68" s="5"/>
    </row>
    <row r="69" spans="2:36" ht="9.75" customHeight="1" thickBot="1">
      <c r="B69" s="158"/>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60"/>
      <c r="AI69" s="161"/>
      <c r="AJ69" s="5"/>
    </row>
    <row r="70" spans="2:36" ht="13.5" thickBot="1">
      <c r="B70" s="143" t="s">
        <v>63</v>
      </c>
      <c r="C70" s="144"/>
      <c r="D70" s="144"/>
      <c r="E70" s="144"/>
      <c r="F70" s="144"/>
      <c r="G70" s="144"/>
      <c r="H70" s="144"/>
      <c r="I70" s="144"/>
      <c r="J70" s="144"/>
      <c r="K70" s="144"/>
      <c r="L70" s="144"/>
      <c r="M70" s="144"/>
      <c r="N70" s="144"/>
      <c r="O70" s="144"/>
      <c r="P70" s="144"/>
      <c r="Q70" s="144"/>
      <c r="R70" s="162"/>
      <c r="S70" s="163" t="s">
        <v>64</v>
      </c>
      <c r="T70" s="144"/>
      <c r="U70" s="144"/>
      <c r="V70" s="144"/>
      <c r="W70" s="144"/>
      <c r="X70" s="144"/>
      <c r="Y70" s="144"/>
      <c r="Z70" s="144"/>
      <c r="AA70" s="144"/>
      <c r="AB70" s="144"/>
      <c r="AC70" s="144"/>
      <c r="AD70" s="144"/>
      <c r="AE70" s="144"/>
      <c r="AF70" s="144"/>
      <c r="AG70" s="144"/>
      <c r="AH70" s="145"/>
      <c r="AI70" s="146"/>
      <c r="AJ70" s="5"/>
    </row>
    <row r="71" spans="2:36" ht="9.75" customHeight="1">
      <c r="B71" s="164"/>
      <c r="C71" s="165"/>
      <c r="D71" s="166"/>
      <c r="E71" s="166"/>
      <c r="F71" s="166"/>
      <c r="G71" s="166"/>
      <c r="H71" s="166"/>
      <c r="I71" s="166"/>
      <c r="J71" s="166"/>
      <c r="K71" s="166"/>
      <c r="L71" s="166"/>
      <c r="M71" s="166"/>
      <c r="N71" s="166"/>
      <c r="O71" s="166"/>
      <c r="P71" s="166"/>
      <c r="Q71" s="166"/>
      <c r="R71" s="167"/>
      <c r="S71" s="166"/>
      <c r="T71" s="168"/>
      <c r="U71" s="168"/>
      <c r="V71" s="168"/>
      <c r="W71" s="168"/>
      <c r="X71" s="168"/>
      <c r="Y71" s="168"/>
      <c r="Z71" s="168"/>
      <c r="AA71" s="168"/>
      <c r="AB71" s="168"/>
      <c r="AC71" s="168"/>
      <c r="AD71" s="168"/>
      <c r="AE71" s="168"/>
      <c r="AF71" s="168"/>
      <c r="AG71" s="168"/>
      <c r="AH71" s="64"/>
      <c r="AI71" s="90"/>
      <c r="AJ71" s="5"/>
    </row>
    <row r="72" spans="2:36" ht="12.75">
      <c r="B72" s="164"/>
      <c r="C72" s="169" t="s">
        <v>65</v>
      </c>
      <c r="D72" s="19"/>
      <c r="E72" s="19"/>
      <c r="F72" s="19"/>
      <c r="G72" s="19"/>
      <c r="H72" s="170"/>
      <c r="I72" s="170"/>
      <c r="J72" s="170"/>
      <c r="K72" s="170"/>
      <c r="L72" s="170"/>
      <c r="M72" s="170"/>
      <c r="N72" s="170"/>
      <c r="O72" s="170"/>
      <c r="P72" s="170"/>
      <c r="Q72" s="170"/>
      <c r="R72" s="167"/>
      <c r="S72" s="166"/>
      <c r="T72" s="102" t="s">
        <v>66</v>
      </c>
      <c r="U72" s="38"/>
      <c r="V72" s="171"/>
      <c r="W72" s="117"/>
      <c r="X72" s="23"/>
      <c r="Y72" s="23"/>
      <c r="Z72" s="23"/>
      <c r="AA72" s="23"/>
      <c r="AB72" s="23"/>
      <c r="AC72" s="23"/>
      <c r="AD72" s="172" t="s">
        <v>67</v>
      </c>
      <c r="AE72" s="497">
        <f>IF(AD49=0,"",AD49)</f>
      </c>
      <c r="AF72" s="497"/>
      <c r="AG72" s="497"/>
      <c r="AH72" s="497"/>
      <c r="AI72" s="91"/>
      <c r="AJ72" s="5"/>
    </row>
    <row r="73" spans="2:36" ht="12.75">
      <c r="B73" s="164"/>
      <c r="C73" s="173" t="s">
        <v>68</v>
      </c>
      <c r="D73" s="19"/>
      <c r="E73" s="19"/>
      <c r="F73" s="19"/>
      <c r="G73" s="19"/>
      <c r="H73" s="170"/>
      <c r="I73" s="170"/>
      <c r="J73" s="170"/>
      <c r="K73" s="170"/>
      <c r="L73" s="170"/>
      <c r="M73" s="170"/>
      <c r="N73" s="170"/>
      <c r="O73" s="170"/>
      <c r="P73" s="170"/>
      <c r="Q73" s="170"/>
      <c r="R73" s="167"/>
      <c r="S73" s="166"/>
      <c r="T73" s="174"/>
      <c r="U73" s="152" t="s">
        <v>69</v>
      </c>
      <c r="V73" s="171"/>
      <c r="W73" s="117"/>
      <c r="X73" s="23"/>
      <c r="Y73" s="23"/>
      <c r="Z73" s="23"/>
      <c r="AA73" s="23"/>
      <c r="AB73" s="23"/>
      <c r="AC73" s="23"/>
      <c r="AD73" s="23"/>
      <c r="AE73" s="23"/>
      <c r="AF73" s="23"/>
      <c r="AG73" s="23"/>
      <c r="AH73" s="23"/>
      <c r="AI73" s="91"/>
      <c r="AJ73" s="5"/>
    </row>
    <row r="74" spans="2:39" ht="12.75">
      <c r="B74" s="175"/>
      <c r="C74" s="172"/>
      <c r="D74" s="172"/>
      <c r="E74" s="13"/>
      <c r="F74" s="13"/>
      <c r="G74" s="13"/>
      <c r="H74" s="170" t="s">
        <v>70</v>
      </c>
      <c r="I74" s="170"/>
      <c r="J74" s="170"/>
      <c r="K74" s="1"/>
      <c r="L74" s="176"/>
      <c r="M74" s="57"/>
      <c r="N74" s="37"/>
      <c r="O74" s="37"/>
      <c r="P74" s="37"/>
      <c r="Q74" s="37"/>
      <c r="R74" s="177"/>
      <c r="S74" s="13"/>
      <c r="T74" s="178" t="s">
        <v>71</v>
      </c>
      <c r="U74" s="179"/>
      <c r="V74" s="180"/>
      <c r="W74" s="180"/>
      <c r="X74" s="180"/>
      <c r="Y74" s="180"/>
      <c r="Z74" s="180"/>
      <c r="AA74" s="181"/>
      <c r="AB74" s="180"/>
      <c r="AC74" s="180"/>
      <c r="AD74" s="180"/>
      <c r="AE74" s="180"/>
      <c r="AF74" s="180"/>
      <c r="AG74" s="180"/>
      <c r="AH74" s="180"/>
      <c r="AI74" s="91"/>
      <c r="AJ74" s="5"/>
      <c r="AM74" s="291"/>
    </row>
    <row r="75" spans="2:39" ht="12.75">
      <c r="B75" s="175"/>
      <c r="C75" s="172"/>
      <c r="D75" s="172"/>
      <c r="E75" s="13"/>
      <c r="F75" s="13"/>
      <c r="G75" s="13"/>
      <c r="H75" s="182" t="s">
        <v>72</v>
      </c>
      <c r="I75" s="170"/>
      <c r="J75" s="170"/>
      <c r="K75" s="1"/>
      <c r="L75" s="183" t="s">
        <v>244</v>
      </c>
      <c r="M75" s="57"/>
      <c r="N75" s="37"/>
      <c r="O75" s="37"/>
      <c r="P75" s="37"/>
      <c r="Q75" s="37"/>
      <c r="R75" s="177"/>
      <c r="S75" s="13"/>
      <c r="T75" s="37"/>
      <c r="U75" s="152" t="s">
        <v>73</v>
      </c>
      <c r="V75" s="37"/>
      <c r="W75" s="37"/>
      <c r="X75" s="37"/>
      <c r="Y75" s="37"/>
      <c r="Z75" s="37"/>
      <c r="AA75" s="37"/>
      <c r="AB75" s="37"/>
      <c r="AC75" s="37"/>
      <c r="AD75" s="37"/>
      <c r="AE75" s="37"/>
      <c r="AF75" s="37"/>
      <c r="AG75" s="37"/>
      <c r="AH75" s="37"/>
      <c r="AI75" s="91"/>
      <c r="AJ75" s="5"/>
      <c r="AM75" s="291"/>
    </row>
    <row r="76" spans="2:39" ht="12.75">
      <c r="B76" s="175"/>
      <c r="C76" s="55" t="s">
        <v>74</v>
      </c>
      <c r="D76" s="185"/>
      <c r="E76" s="172"/>
      <c r="F76" s="172"/>
      <c r="G76" s="172"/>
      <c r="H76" s="443"/>
      <c r="I76" s="444"/>
      <c r="J76" s="172" t="s">
        <v>75</v>
      </c>
      <c r="K76" s="172"/>
      <c r="L76" s="445"/>
      <c r="M76" s="445"/>
      <c r="N76" s="508" t="s">
        <v>245</v>
      </c>
      <c r="O76" s="508"/>
      <c r="P76" s="508"/>
      <c r="Q76" s="508"/>
      <c r="R76" s="186"/>
      <c r="S76" s="172"/>
      <c r="T76" s="509">
        <f>IF(MIN(ami)=0,"",MIN(ami))</f>
      </c>
      <c r="U76" s="509">
        <f>MIN(ami)</f>
        <v>0</v>
      </c>
      <c r="V76" s="184" t="s">
        <v>76</v>
      </c>
      <c r="W76" s="83"/>
      <c r="X76" s="83"/>
      <c r="Y76" s="180"/>
      <c r="Z76" s="180"/>
      <c r="AA76" s="181"/>
      <c r="AB76" s="180"/>
      <c r="AC76" s="187" t="s">
        <v>77</v>
      </c>
      <c r="AD76" s="172" t="s">
        <v>67</v>
      </c>
      <c r="AE76" s="506"/>
      <c r="AF76" s="506"/>
      <c r="AG76" s="506"/>
      <c r="AH76" s="506"/>
      <c r="AI76" s="91"/>
      <c r="AJ76" s="5"/>
      <c r="AM76" s="292"/>
    </row>
    <row r="77" spans="2:39" ht="12.75">
      <c r="B77" s="175"/>
      <c r="C77" s="55" t="s">
        <v>78</v>
      </c>
      <c r="D77" s="185"/>
      <c r="E77" s="172"/>
      <c r="F77" s="172"/>
      <c r="G77" s="172"/>
      <c r="H77" s="443"/>
      <c r="I77" s="444"/>
      <c r="J77" s="172" t="s">
        <v>75</v>
      </c>
      <c r="K77" s="172"/>
      <c r="L77" s="445"/>
      <c r="M77" s="445"/>
      <c r="N77" s="508"/>
      <c r="O77" s="508"/>
      <c r="P77" s="508"/>
      <c r="Q77" s="508"/>
      <c r="R77" s="186"/>
      <c r="S77" s="172"/>
      <c r="T77" s="191" t="s">
        <v>83</v>
      </c>
      <c r="U77" s="23"/>
      <c r="V77" s="188"/>
      <c r="W77" s="188"/>
      <c r="X77" s="188"/>
      <c r="Y77" s="188"/>
      <c r="Z77" s="189"/>
      <c r="AA77" s="190"/>
      <c r="AB77" s="188"/>
      <c r="AC77" s="188"/>
      <c r="AD77" s="188"/>
      <c r="AE77" s="318"/>
      <c r="AI77" s="91"/>
      <c r="AJ77" s="5"/>
      <c r="AM77" s="292"/>
    </row>
    <row r="78" spans="2:39" ht="12.75">
      <c r="B78" s="175"/>
      <c r="C78" s="55" t="s">
        <v>80</v>
      </c>
      <c r="D78" s="185"/>
      <c r="E78" s="172"/>
      <c r="F78" s="172"/>
      <c r="G78" s="172"/>
      <c r="H78" s="443"/>
      <c r="I78" s="444"/>
      <c r="J78" s="172" t="s">
        <v>75</v>
      </c>
      <c r="K78" s="172"/>
      <c r="L78" s="445"/>
      <c r="M78" s="445"/>
      <c r="N78" s="508"/>
      <c r="O78" s="508"/>
      <c r="P78" s="508"/>
      <c r="Q78" s="508"/>
      <c r="R78" s="186"/>
      <c r="S78" s="172"/>
      <c r="T78" s="38" t="s">
        <v>79</v>
      </c>
      <c r="U78" s="37"/>
      <c r="V78" s="156"/>
      <c r="W78" s="156"/>
      <c r="X78" s="156"/>
      <c r="Y78" s="156"/>
      <c r="Z78" s="156"/>
      <c r="AA78" s="156"/>
      <c r="AB78" s="188"/>
      <c r="AC78" s="188"/>
      <c r="AF78" s="507"/>
      <c r="AG78" s="507"/>
      <c r="AH78" s="507"/>
      <c r="AI78" s="91"/>
      <c r="AJ78" s="5"/>
      <c r="AM78" s="293"/>
    </row>
    <row r="79" spans="2:39" ht="12.75">
      <c r="B79" s="175"/>
      <c r="C79" s="55" t="s">
        <v>82</v>
      </c>
      <c r="D79" s="185"/>
      <c r="E79" s="150"/>
      <c r="F79" s="172"/>
      <c r="G79" s="172"/>
      <c r="H79" s="443"/>
      <c r="I79" s="444"/>
      <c r="J79" s="172" t="s">
        <v>75</v>
      </c>
      <c r="K79" s="172"/>
      <c r="L79" s="445"/>
      <c r="M79" s="445"/>
      <c r="N79" s="508"/>
      <c r="O79" s="508"/>
      <c r="P79" s="508"/>
      <c r="Q79" s="508"/>
      <c r="R79" s="186"/>
      <c r="S79" s="172"/>
      <c r="T79" s="38" t="s">
        <v>81</v>
      </c>
      <c r="U79" s="176"/>
      <c r="V79" s="192"/>
      <c r="W79" s="192"/>
      <c r="X79" s="192"/>
      <c r="Y79" s="192"/>
      <c r="Z79" s="192"/>
      <c r="AA79" s="59"/>
      <c r="AB79" s="188"/>
      <c r="AC79" s="188"/>
      <c r="AD79" s="172" t="s">
        <v>67</v>
      </c>
      <c r="AE79" s="510"/>
      <c r="AF79" s="510"/>
      <c r="AG79" s="510"/>
      <c r="AH79" s="510"/>
      <c r="AI79" s="91"/>
      <c r="AM79" s="293"/>
    </row>
    <row r="80" spans="2:39" ht="12.75">
      <c r="B80" s="175"/>
      <c r="C80" s="55" t="s">
        <v>84</v>
      </c>
      <c r="D80" s="185"/>
      <c r="E80" s="172"/>
      <c r="F80" s="150"/>
      <c r="G80" s="150"/>
      <c r="H80" s="443"/>
      <c r="I80" s="444"/>
      <c r="J80" s="172" t="s">
        <v>75</v>
      </c>
      <c r="K80" s="150"/>
      <c r="L80" s="445"/>
      <c r="M80" s="445"/>
      <c r="N80" s="508"/>
      <c r="O80" s="508"/>
      <c r="P80" s="508"/>
      <c r="Q80" s="508"/>
      <c r="R80" s="193"/>
      <c r="S80" s="150"/>
      <c r="T80" s="194" t="s">
        <v>85</v>
      </c>
      <c r="U80" s="194"/>
      <c r="V80" s="188"/>
      <c r="W80" s="188"/>
      <c r="X80" s="188"/>
      <c r="Y80" s="188"/>
      <c r="Z80" s="189"/>
      <c r="AA80" s="154"/>
      <c r="AB80" s="188"/>
      <c r="AC80" s="188"/>
      <c r="AD80" s="51" t="s">
        <v>67</v>
      </c>
      <c r="AE80" s="511">
        <f>IF(AND(ISTEXT(recert),AE76&gt;0),(AE76*1.4),"")</f>
      </c>
      <c r="AF80" s="511"/>
      <c r="AG80" s="511"/>
      <c r="AH80" s="511"/>
      <c r="AI80" s="91"/>
      <c r="AJ80" s="5"/>
      <c r="AM80" s="293"/>
    </row>
    <row r="81" spans="2:39" ht="12.75">
      <c r="B81" s="175"/>
      <c r="C81" s="55" t="s">
        <v>233</v>
      </c>
      <c r="D81" s="185"/>
      <c r="E81" s="150"/>
      <c r="F81" s="172"/>
      <c r="G81" s="172"/>
      <c r="H81" s="443"/>
      <c r="I81" s="444"/>
      <c r="J81" s="172" t="s">
        <v>75</v>
      </c>
      <c r="K81" s="172"/>
      <c r="L81" s="445"/>
      <c r="M81" s="445"/>
      <c r="N81" s="508"/>
      <c r="O81" s="508"/>
      <c r="P81" s="508"/>
      <c r="Q81" s="508"/>
      <c r="R81" s="186"/>
      <c r="S81" s="172"/>
      <c r="T81" s="38" t="s">
        <v>86</v>
      </c>
      <c r="U81" s="102"/>
      <c r="V81" s="188"/>
      <c r="W81" s="188"/>
      <c r="X81" s="188"/>
      <c r="Y81" s="188"/>
      <c r="Z81" s="189"/>
      <c r="AA81" s="190"/>
      <c r="AB81" s="188"/>
      <c r="AC81" s="188"/>
      <c r="AD81" s="188"/>
      <c r="AE81" s="188"/>
      <c r="AF81" s="188"/>
      <c r="AG81" s="189"/>
      <c r="AH81" s="189"/>
      <c r="AI81" s="91"/>
      <c r="AJ81" s="5"/>
      <c r="AM81" s="292"/>
    </row>
    <row r="82" spans="2:39" ht="12.75">
      <c r="B82" s="175"/>
      <c r="C82" s="55" t="s">
        <v>87</v>
      </c>
      <c r="D82" s="185"/>
      <c r="E82" s="150"/>
      <c r="F82" s="172"/>
      <c r="G82" s="172"/>
      <c r="H82" s="443"/>
      <c r="I82" s="444"/>
      <c r="J82" s="172" t="s">
        <v>75</v>
      </c>
      <c r="K82" s="172"/>
      <c r="L82" s="445"/>
      <c r="M82" s="445"/>
      <c r="N82" s="508"/>
      <c r="O82" s="508"/>
      <c r="P82" s="508"/>
      <c r="Q82" s="508"/>
      <c r="R82" s="193"/>
      <c r="S82" s="150"/>
      <c r="T82" s="37"/>
      <c r="U82" s="513">
        <f>IF(AE72&gt;AE80,"X","")</f>
      </c>
      <c r="V82" s="513"/>
      <c r="W82" s="37"/>
      <c r="X82" s="154" t="s">
        <v>60</v>
      </c>
      <c r="Y82" s="154"/>
      <c r="Z82" s="37"/>
      <c r="AA82" s="513">
        <f>IF(ISNUMBER(AE80),IF(AE72&lt;=AE80,"X",""),"")</f>
      </c>
      <c r="AB82" s="513"/>
      <c r="AC82" s="37"/>
      <c r="AD82" s="154" t="s">
        <v>61</v>
      </c>
      <c r="AE82" s="188"/>
      <c r="AF82" s="188"/>
      <c r="AG82" s="189"/>
      <c r="AH82" s="189"/>
      <c r="AI82" s="91"/>
      <c r="AJ82" s="5"/>
      <c r="AM82" s="292"/>
    </row>
    <row r="83" spans="2:39" ht="12.75">
      <c r="B83" s="175"/>
      <c r="C83" s="442"/>
      <c r="D83" s="442"/>
      <c r="E83" s="442"/>
      <c r="F83" s="442"/>
      <c r="G83" s="172"/>
      <c r="H83" s="443"/>
      <c r="I83" s="444"/>
      <c r="J83" s="172" t="s">
        <v>75</v>
      </c>
      <c r="K83" s="172"/>
      <c r="L83" s="445"/>
      <c r="M83" s="445"/>
      <c r="N83" s="319"/>
      <c r="O83" s="319"/>
      <c r="P83" s="319"/>
      <c r="Q83" s="319"/>
      <c r="R83" s="193"/>
      <c r="S83" s="150"/>
      <c r="T83" s="37"/>
      <c r="U83" s="208"/>
      <c r="V83" s="208"/>
      <c r="W83" s="37"/>
      <c r="X83" s="154"/>
      <c r="Y83" s="154"/>
      <c r="Z83" s="37"/>
      <c r="AA83" s="208"/>
      <c r="AB83" s="208"/>
      <c r="AC83" s="37"/>
      <c r="AD83" s="154"/>
      <c r="AE83" s="188"/>
      <c r="AF83" s="188"/>
      <c r="AG83" s="189"/>
      <c r="AH83" s="189"/>
      <c r="AI83" s="91"/>
      <c r="AJ83" s="5"/>
      <c r="AM83" s="292"/>
    </row>
    <row r="84" spans="2:39" ht="9.75" customHeight="1" thickBot="1">
      <c r="B84" s="195"/>
      <c r="C84" s="160"/>
      <c r="D84" s="160"/>
      <c r="E84" s="196"/>
      <c r="F84" s="197"/>
      <c r="G84" s="160"/>
      <c r="H84" s="160"/>
      <c r="I84" s="160"/>
      <c r="J84" s="160"/>
      <c r="K84" s="160"/>
      <c r="L84" s="160"/>
      <c r="M84" s="160"/>
      <c r="N84" s="160"/>
      <c r="O84" s="160"/>
      <c r="P84" s="160"/>
      <c r="Q84" s="160"/>
      <c r="R84" s="198"/>
      <c r="S84" s="160"/>
      <c r="T84" s="199"/>
      <c r="U84" s="199"/>
      <c r="V84" s="200"/>
      <c r="W84" s="200"/>
      <c r="X84" s="200"/>
      <c r="Y84" s="200"/>
      <c r="Z84" s="200"/>
      <c r="AA84" s="200"/>
      <c r="AB84" s="200"/>
      <c r="AC84" s="199"/>
      <c r="AD84" s="199"/>
      <c r="AE84" s="199"/>
      <c r="AF84" s="199"/>
      <c r="AG84" s="199"/>
      <c r="AH84" s="199"/>
      <c r="AI84" s="91"/>
      <c r="AJ84" s="5"/>
      <c r="AM84" s="292"/>
    </row>
    <row r="85" spans="2:39" ht="13.5" thickBot="1">
      <c r="B85" s="143" t="s">
        <v>88</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5"/>
      <c r="AI85" s="146"/>
      <c r="AJ85" s="5"/>
      <c r="AM85" s="292"/>
    </row>
    <row r="86" spans="2:39" ht="9.75" customHeight="1">
      <c r="B86" s="201"/>
      <c r="C86" s="202"/>
      <c r="D86" s="202"/>
      <c r="E86" s="202"/>
      <c r="F86" s="202"/>
      <c r="G86" s="202"/>
      <c r="H86" s="202"/>
      <c r="I86" s="202"/>
      <c r="J86" s="202"/>
      <c r="K86" s="203"/>
      <c r="L86" s="202"/>
      <c r="M86" s="202"/>
      <c r="N86" s="202"/>
      <c r="O86" s="202"/>
      <c r="P86" s="202"/>
      <c r="Q86" s="202"/>
      <c r="R86" s="202"/>
      <c r="S86" s="166"/>
      <c r="T86" s="202"/>
      <c r="U86" s="202"/>
      <c r="V86" s="202"/>
      <c r="W86" s="202"/>
      <c r="X86" s="202"/>
      <c r="Y86" s="202"/>
      <c r="Z86" s="202"/>
      <c r="AA86" s="202"/>
      <c r="AB86" s="202"/>
      <c r="AC86" s="203"/>
      <c r="AD86" s="202"/>
      <c r="AE86" s="204"/>
      <c r="AF86" s="205"/>
      <c r="AG86" s="205"/>
      <c r="AH86" s="205"/>
      <c r="AI86" s="206"/>
      <c r="AJ86" s="5"/>
      <c r="AM86" s="292"/>
    </row>
    <row r="87" spans="2:39" ht="12.75">
      <c r="B87" s="207"/>
      <c r="C87" s="38" t="s">
        <v>89</v>
      </c>
      <c r="D87" s="83"/>
      <c r="E87" s="83"/>
      <c r="F87" s="83"/>
      <c r="G87" s="83"/>
      <c r="H87" s="83"/>
      <c r="I87" s="83"/>
      <c r="J87" s="83"/>
      <c r="K87" s="83"/>
      <c r="L87" s="83"/>
      <c r="M87" s="83"/>
      <c r="N87" s="83"/>
      <c r="O87" s="208" t="s">
        <v>67</v>
      </c>
      <c r="P87" s="514"/>
      <c r="Q87" s="514"/>
      <c r="R87" s="514"/>
      <c r="S87" s="37"/>
      <c r="T87" s="481" t="s">
        <v>248</v>
      </c>
      <c r="U87" s="481"/>
      <c r="V87" s="481"/>
      <c r="W87" s="481"/>
      <c r="X87" s="481"/>
      <c r="Y87" s="481"/>
      <c r="Z87" s="481"/>
      <c r="AA87" s="481"/>
      <c r="AB87" s="481"/>
      <c r="AC87" s="481"/>
      <c r="AD87" s="481"/>
      <c r="AE87" s="37"/>
      <c r="AF87" s="37"/>
      <c r="AG87" s="37"/>
      <c r="AH87" s="37"/>
      <c r="AI87" s="91"/>
      <c r="AM87" s="292"/>
    </row>
    <row r="88" spans="2:39" ht="12.75">
      <c r="B88" s="207"/>
      <c r="D88" s="107" t="s">
        <v>91</v>
      </c>
      <c r="E88" s="83"/>
      <c r="F88" s="107"/>
      <c r="G88" s="83"/>
      <c r="H88" s="83"/>
      <c r="I88" s="83"/>
      <c r="J88" s="83"/>
      <c r="K88" s="107"/>
      <c r="L88" s="83"/>
      <c r="S88" s="37"/>
      <c r="T88" s="481"/>
      <c r="U88" s="481"/>
      <c r="V88" s="481"/>
      <c r="W88" s="481"/>
      <c r="X88" s="481"/>
      <c r="Y88" s="481"/>
      <c r="Z88" s="481"/>
      <c r="AA88" s="481"/>
      <c r="AB88" s="481"/>
      <c r="AC88" s="481"/>
      <c r="AD88" s="481"/>
      <c r="AE88" s="37"/>
      <c r="AF88" s="463"/>
      <c r="AG88" s="463"/>
      <c r="AH88" s="172" t="s">
        <v>75</v>
      </c>
      <c r="AI88" s="79"/>
      <c r="AM88" s="294"/>
    </row>
    <row r="89" spans="2:39" ht="12.75">
      <c r="B89" s="207"/>
      <c r="C89" s="83"/>
      <c r="D89" s="37"/>
      <c r="E89" s="37"/>
      <c r="F89" s="107" t="s">
        <v>93</v>
      </c>
      <c r="G89" s="37"/>
      <c r="H89" s="37"/>
      <c r="I89" s="83"/>
      <c r="J89" s="107"/>
      <c r="K89" s="515"/>
      <c r="L89" s="515"/>
      <c r="M89" s="107"/>
      <c r="N89" s="83"/>
      <c r="O89" s="83"/>
      <c r="P89" s="83"/>
      <c r="Q89" s="83"/>
      <c r="R89" s="83"/>
      <c r="S89" s="83"/>
      <c r="T89" s="38" t="s">
        <v>92</v>
      </c>
      <c r="U89" s="83"/>
      <c r="V89" s="83"/>
      <c r="W89" s="83"/>
      <c r="X89" s="83"/>
      <c r="Y89" s="83"/>
      <c r="Z89" s="83"/>
      <c r="AA89" s="83"/>
      <c r="AB89" s="83"/>
      <c r="AC89" s="209"/>
      <c r="AD89" s="172"/>
      <c r="AE89" s="172"/>
      <c r="AF89" s="444"/>
      <c r="AG89" s="444"/>
      <c r="AH89" s="444"/>
      <c r="AI89" s="91"/>
      <c r="AM89" s="294"/>
    </row>
    <row r="90" spans="2:39" ht="12.75">
      <c r="B90" s="207"/>
      <c r="C90" s="83"/>
      <c r="D90" s="83"/>
      <c r="E90" s="37"/>
      <c r="F90" s="107" t="s">
        <v>95</v>
      </c>
      <c r="G90" s="37"/>
      <c r="H90" s="37"/>
      <c r="I90" s="83"/>
      <c r="J90" s="107"/>
      <c r="K90" s="507"/>
      <c r="L90" s="507"/>
      <c r="M90" s="37"/>
      <c r="N90" s="37"/>
      <c r="O90" s="83"/>
      <c r="P90" s="83"/>
      <c r="Q90" s="83"/>
      <c r="R90" s="83"/>
      <c r="S90" s="83"/>
      <c r="T90" s="38" t="s">
        <v>94</v>
      </c>
      <c r="U90" s="157"/>
      <c r="V90" s="157"/>
      <c r="W90" s="157"/>
      <c r="X90" s="157"/>
      <c r="Y90" s="157"/>
      <c r="Z90" s="157"/>
      <c r="AA90" s="157"/>
      <c r="AB90" s="157"/>
      <c r="AC90" s="209"/>
      <c r="AD90" s="172"/>
      <c r="AE90" s="83"/>
      <c r="AF90" s="512"/>
      <c r="AG90" s="512"/>
      <c r="AH90" s="512"/>
      <c r="AI90" s="91"/>
      <c r="AM90" s="294"/>
    </row>
    <row r="91" spans="2:39" ht="12.75">
      <c r="B91" s="207"/>
      <c r="C91" s="107" t="s">
        <v>90</v>
      </c>
      <c r="D91" s="37"/>
      <c r="E91" s="37"/>
      <c r="F91" s="37"/>
      <c r="G91" s="37"/>
      <c r="H91" s="37"/>
      <c r="I91" s="37"/>
      <c r="J91" s="37"/>
      <c r="K91" s="37"/>
      <c r="L91" s="83"/>
      <c r="M91" s="107"/>
      <c r="N91" s="83"/>
      <c r="O91" s="208" t="s">
        <v>67</v>
      </c>
      <c r="P91" s="522"/>
      <c r="Q91" s="522"/>
      <c r="R91" s="522"/>
      <c r="S91" s="83"/>
      <c r="T91" s="38" t="s">
        <v>96</v>
      </c>
      <c r="U91" s="83"/>
      <c r="V91" s="83"/>
      <c r="W91" s="83"/>
      <c r="X91" s="83"/>
      <c r="Y91" s="83"/>
      <c r="Z91" s="83"/>
      <c r="AA91" s="83"/>
      <c r="AB91" s="83"/>
      <c r="AC91" s="209"/>
      <c r="AD91" s="172"/>
      <c r="AE91" s="172" t="s">
        <v>67</v>
      </c>
      <c r="AF91" s="521"/>
      <c r="AG91" s="521"/>
      <c r="AH91" s="521"/>
      <c r="AI91" s="91"/>
      <c r="AM91" s="294"/>
    </row>
    <row r="92" spans="2:39" ht="12.75">
      <c r="B92" s="207"/>
      <c r="C92" s="210" t="s">
        <v>97</v>
      </c>
      <c r="D92" s="83"/>
      <c r="E92" s="83"/>
      <c r="F92" s="83"/>
      <c r="G92" s="83"/>
      <c r="H92" s="83"/>
      <c r="I92" s="83"/>
      <c r="J92" s="83"/>
      <c r="K92" s="83"/>
      <c r="L92" s="83"/>
      <c r="M92" s="83"/>
      <c r="N92" s="83"/>
      <c r="O92" s="83"/>
      <c r="P92" s="83"/>
      <c r="Q92" s="83"/>
      <c r="R92" s="83"/>
      <c r="S92" s="120"/>
      <c r="T92" s="211" t="s">
        <v>98</v>
      </c>
      <c r="U92" s="120"/>
      <c r="V92" s="120"/>
      <c r="W92" s="120"/>
      <c r="X92" s="120"/>
      <c r="Y92" s="120"/>
      <c r="Z92" s="120"/>
      <c r="AA92" s="120"/>
      <c r="AB92" s="120"/>
      <c r="AC92" s="209"/>
      <c r="AD92" s="172"/>
      <c r="AE92" s="120"/>
      <c r="AF92" s="172"/>
      <c r="AG92" s="172"/>
      <c r="AH92" s="172"/>
      <c r="AI92" s="79"/>
      <c r="AM92" s="294"/>
    </row>
    <row r="93" spans="2:39" ht="12.75">
      <c r="B93" s="207"/>
      <c r="C93" s="212" t="s">
        <v>99</v>
      </c>
      <c r="D93" s="83"/>
      <c r="E93" s="83"/>
      <c r="F93" s="83"/>
      <c r="G93" s="83"/>
      <c r="H93" s="83"/>
      <c r="I93" s="83"/>
      <c r="J93" s="83"/>
      <c r="K93" s="83"/>
      <c r="L93" s="83"/>
      <c r="M93" s="83"/>
      <c r="N93" s="83"/>
      <c r="O93" s="208" t="s">
        <v>67</v>
      </c>
      <c r="P93" s="522"/>
      <c r="Q93" s="522"/>
      <c r="R93" s="522"/>
      <c r="S93" s="120"/>
      <c r="T93" s="346" t="s">
        <v>285</v>
      </c>
      <c r="U93" s="13"/>
      <c r="V93" s="13"/>
      <c r="W93" s="13"/>
      <c r="X93" s="13"/>
      <c r="Y93" s="13"/>
      <c r="Z93" s="13"/>
      <c r="AA93" s="13"/>
      <c r="AB93" s="13"/>
      <c r="AC93" s="13"/>
      <c r="AD93" s="13"/>
      <c r="AE93" s="13"/>
      <c r="AF93" s="13"/>
      <c r="AG93" s="13"/>
      <c r="AH93" s="13"/>
      <c r="AI93" s="79"/>
      <c r="AM93" s="294"/>
    </row>
    <row r="94" spans="2:39" ht="12.75">
      <c r="B94" s="207"/>
      <c r="C94" s="38" t="s">
        <v>100</v>
      </c>
      <c r="D94" s="83"/>
      <c r="E94" s="83"/>
      <c r="F94" s="83"/>
      <c r="G94" s="83"/>
      <c r="H94" s="83"/>
      <c r="I94" s="83"/>
      <c r="J94" s="83"/>
      <c r="K94" s="83"/>
      <c r="L94" s="83"/>
      <c r="M94" s="83"/>
      <c r="N94" s="83"/>
      <c r="O94" s="208" t="s">
        <v>67</v>
      </c>
      <c r="P94" s="523"/>
      <c r="Q94" s="523"/>
      <c r="R94" s="523"/>
      <c r="S94" s="83"/>
      <c r="T94" s="210"/>
      <c r="U94" s="210" t="s">
        <v>282</v>
      </c>
      <c r="V94" s="83"/>
      <c r="W94" s="83"/>
      <c r="X94" s="83"/>
      <c r="Y94" s="83"/>
      <c r="Z94" s="83"/>
      <c r="AA94" s="208" t="s">
        <v>67</v>
      </c>
      <c r="AB94" s="514"/>
      <c r="AC94" s="514"/>
      <c r="AD94" s="514"/>
      <c r="AE94" s="13"/>
      <c r="AF94" s="13"/>
      <c r="AG94" s="13"/>
      <c r="AH94" s="13"/>
      <c r="AI94" s="79"/>
      <c r="AM94" s="294"/>
    </row>
    <row r="95" spans="2:35" ht="12.75">
      <c r="B95" s="207"/>
      <c r="C95" s="151" t="s">
        <v>101</v>
      </c>
      <c r="D95" s="83"/>
      <c r="E95" s="83"/>
      <c r="F95" s="83"/>
      <c r="G95" s="83"/>
      <c r="H95" s="83"/>
      <c r="I95" s="83"/>
      <c r="J95" s="83"/>
      <c r="K95" s="83"/>
      <c r="L95" s="83"/>
      <c r="M95" s="83"/>
      <c r="N95" s="83"/>
      <c r="O95" s="83"/>
      <c r="P95" s="83"/>
      <c r="Q95" s="83"/>
      <c r="R95" s="83"/>
      <c r="S95" s="83"/>
      <c r="T95" s="37"/>
      <c r="U95" s="210" t="s">
        <v>283</v>
      </c>
      <c r="V95" s="83"/>
      <c r="W95" s="83"/>
      <c r="X95" s="37"/>
      <c r="Y95" s="516"/>
      <c r="Z95" s="516"/>
      <c r="AA95" s="516"/>
      <c r="AB95" s="37"/>
      <c r="AC95" s="37"/>
      <c r="AD95" s="37"/>
      <c r="AE95" s="120"/>
      <c r="AF95" s="172"/>
      <c r="AG95" s="172"/>
      <c r="AH95" s="172"/>
      <c r="AI95" s="79"/>
    </row>
    <row r="96" spans="2:39" ht="12.75">
      <c r="B96" s="207"/>
      <c r="C96" s="213" t="s">
        <v>102</v>
      </c>
      <c r="D96" s="83"/>
      <c r="E96" s="83"/>
      <c r="F96" s="83"/>
      <c r="G96" s="83"/>
      <c r="H96" s="83"/>
      <c r="I96" s="83"/>
      <c r="J96" s="83"/>
      <c r="K96" s="83"/>
      <c r="L96" s="83"/>
      <c r="M96" s="83"/>
      <c r="N96" s="83"/>
      <c r="O96" s="208" t="s">
        <v>67</v>
      </c>
      <c r="P96" s="517">
        <f>IF(SUM(P93:P95)-P91=0,"",SUM(P93:P95)-P91)</f>
      </c>
      <c r="Q96" s="517"/>
      <c r="R96" s="517"/>
      <c r="S96" s="83"/>
      <c r="T96" s="37"/>
      <c r="U96" s="343" t="s">
        <v>284</v>
      </c>
      <c r="V96" s="344"/>
      <c r="W96" s="345"/>
      <c r="X96" s="37"/>
      <c r="Y96" s="518"/>
      <c r="Z96" s="518"/>
      <c r="AA96" s="518"/>
      <c r="AB96" s="83"/>
      <c r="AC96" s="209"/>
      <c r="AD96" s="172"/>
      <c r="AE96" s="120"/>
      <c r="AF96" s="172"/>
      <c r="AG96" s="172"/>
      <c r="AH96" s="172"/>
      <c r="AI96" s="79"/>
      <c r="AK96" s="328"/>
      <c r="AL96" s="317"/>
      <c r="AM96" s="317"/>
    </row>
    <row r="97" spans="2:39" ht="9.75" customHeight="1" thickBot="1">
      <c r="B97" s="214"/>
      <c r="C97" s="133"/>
      <c r="D97" s="133"/>
      <c r="E97" s="133"/>
      <c r="F97" s="133"/>
      <c r="G97" s="133"/>
      <c r="H97" s="133"/>
      <c r="I97" s="133"/>
      <c r="J97" s="133"/>
      <c r="K97" s="133"/>
      <c r="L97" s="133"/>
      <c r="M97" s="133"/>
      <c r="N97" s="133"/>
      <c r="O97" s="133"/>
      <c r="P97" s="133"/>
      <c r="Q97" s="133"/>
      <c r="R97" s="133"/>
      <c r="S97" s="133"/>
      <c r="T97" s="133"/>
      <c r="U97" s="133"/>
      <c r="V97" s="133"/>
      <c r="W97" s="133"/>
      <c r="X97" s="133"/>
      <c r="Y97" s="342"/>
      <c r="Z97" s="342"/>
      <c r="AA97" s="342"/>
      <c r="AB97" s="133"/>
      <c r="AC97" s="215"/>
      <c r="AD97" s="153"/>
      <c r="AE97" s="216"/>
      <c r="AF97" s="216"/>
      <c r="AG97" s="216"/>
      <c r="AH97" s="104"/>
      <c r="AI97" s="217"/>
      <c r="AK97" s="329"/>
      <c r="AL97" s="317"/>
      <c r="AM97" s="317"/>
    </row>
    <row r="98" spans="2:39" ht="13.5" thickBot="1">
      <c r="B98" s="143" t="s">
        <v>430</v>
      </c>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5"/>
      <c r="AI98" s="146"/>
      <c r="AK98" s="317"/>
      <c r="AL98" s="317"/>
      <c r="AM98" s="317"/>
    </row>
    <row r="99" spans="2:35" ht="7.5" customHeight="1">
      <c r="B99" s="218"/>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20"/>
      <c r="AD99" s="221"/>
      <c r="AE99" s="222"/>
      <c r="AF99" s="222"/>
      <c r="AG99" s="222"/>
      <c r="AH99" s="219"/>
      <c r="AI99" s="78"/>
    </row>
    <row r="100" spans="2:35" ht="15" customHeight="1">
      <c r="B100" s="381"/>
      <c r="C100" s="385"/>
      <c r="D100" s="386"/>
      <c r="E100" s="107" t="s">
        <v>431</v>
      </c>
      <c r="F100" s="386"/>
      <c r="G100" s="398" t="s">
        <v>433</v>
      </c>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400"/>
      <c r="AF100" s="400"/>
      <c r="AG100" s="383"/>
      <c r="AH100" s="382"/>
      <c r="AI100" s="384"/>
    </row>
    <row r="101" spans="2:39" ht="12.75">
      <c r="B101" s="207"/>
      <c r="C101" s="385"/>
      <c r="D101" s="387"/>
      <c r="E101" s="107" t="s">
        <v>308</v>
      </c>
      <c r="F101" s="107"/>
      <c r="G101" s="524"/>
      <c r="H101" s="524"/>
      <c r="I101" s="107"/>
      <c r="J101" s="107" t="s">
        <v>313</v>
      </c>
      <c r="K101" s="107"/>
      <c r="L101" s="107"/>
      <c r="M101" s="387"/>
      <c r="N101" s="388"/>
      <c r="O101" s="389"/>
      <c r="P101" s="107"/>
      <c r="Q101" s="107"/>
      <c r="R101" s="107"/>
      <c r="S101" s="107"/>
      <c r="T101" s="107"/>
      <c r="U101" s="107"/>
      <c r="V101" s="107"/>
      <c r="W101" s="107"/>
      <c r="X101" s="387"/>
      <c r="Y101" s="385"/>
      <c r="Z101" s="390"/>
      <c r="AA101" s="190" t="s">
        <v>306</v>
      </c>
      <c r="AB101" s="190"/>
      <c r="AC101" s="81"/>
      <c r="AD101" s="51"/>
      <c r="AE101" s="223"/>
      <c r="AF101" s="223"/>
      <c r="AG101" s="223"/>
      <c r="AH101" s="190"/>
      <c r="AI101" s="79"/>
      <c r="AM101" s="37"/>
    </row>
    <row r="102" spans="2:39" ht="12.75">
      <c r="B102" s="207"/>
      <c r="C102" s="385"/>
      <c r="D102" s="387"/>
      <c r="E102" s="107" t="s">
        <v>103</v>
      </c>
      <c r="F102" s="107"/>
      <c r="G102" s="107"/>
      <c r="H102" s="107"/>
      <c r="I102" s="107"/>
      <c r="J102" s="107"/>
      <c r="K102" s="107"/>
      <c r="L102" s="107"/>
      <c r="M102" s="387"/>
      <c r="N102" s="385"/>
      <c r="O102" s="389"/>
      <c r="P102" s="107" t="s">
        <v>104</v>
      </c>
      <c r="Q102" s="107"/>
      <c r="R102" s="107"/>
      <c r="S102" s="107"/>
      <c r="T102" s="107"/>
      <c r="U102" s="107"/>
      <c r="V102" s="107"/>
      <c r="W102" s="107"/>
      <c r="X102" s="387"/>
      <c r="Y102" s="385"/>
      <c r="Z102" s="390"/>
      <c r="AA102" s="190" t="s">
        <v>105</v>
      </c>
      <c r="AB102" s="190"/>
      <c r="AC102" s="81"/>
      <c r="AD102" s="51"/>
      <c r="AE102" s="223"/>
      <c r="AF102" s="223"/>
      <c r="AG102" s="223"/>
      <c r="AH102" s="190"/>
      <c r="AI102" s="79"/>
      <c r="AM102" s="37"/>
    </row>
    <row r="103" spans="2:39" ht="12.75">
      <c r="B103" s="207"/>
      <c r="C103" s="391"/>
      <c r="D103" s="387"/>
      <c r="E103" s="107" t="s">
        <v>106</v>
      </c>
      <c r="F103" s="107"/>
      <c r="G103" s="107"/>
      <c r="H103" s="107"/>
      <c r="I103" s="107"/>
      <c r="J103" s="107"/>
      <c r="K103" s="107"/>
      <c r="L103" s="107"/>
      <c r="M103" s="387"/>
      <c r="N103" s="391"/>
      <c r="O103" s="387"/>
      <c r="P103" s="107" t="s">
        <v>288</v>
      </c>
      <c r="Q103" s="107"/>
      <c r="R103" s="107"/>
      <c r="S103" s="107"/>
      <c r="T103" s="107"/>
      <c r="U103" s="107"/>
      <c r="V103" s="107"/>
      <c r="W103" s="107"/>
      <c r="X103" s="387"/>
      <c r="Y103" s="391"/>
      <c r="Z103" s="392"/>
      <c r="AA103" s="190" t="s">
        <v>305</v>
      </c>
      <c r="AB103" s="190"/>
      <c r="AC103" s="81"/>
      <c r="AD103" s="51"/>
      <c r="AE103" s="223"/>
      <c r="AF103" s="223"/>
      <c r="AG103" s="223"/>
      <c r="AH103" s="190"/>
      <c r="AI103" s="79"/>
      <c r="AM103" s="37"/>
    </row>
    <row r="104" spans="2:39" ht="12.75">
      <c r="B104" s="207"/>
      <c r="C104" s="391"/>
      <c r="D104" s="387"/>
      <c r="E104" s="107" t="s">
        <v>307</v>
      </c>
      <c r="F104" s="107"/>
      <c r="G104" s="107"/>
      <c r="H104" s="107"/>
      <c r="I104" s="107"/>
      <c r="J104" s="107"/>
      <c r="K104" s="107"/>
      <c r="L104" s="107"/>
      <c r="M104" s="387"/>
      <c r="N104" s="391"/>
      <c r="O104" s="387"/>
      <c r="P104" s="107" t="s">
        <v>107</v>
      </c>
      <c r="Q104" s="107"/>
      <c r="R104" s="107"/>
      <c r="S104" s="107"/>
      <c r="T104" s="107"/>
      <c r="U104" s="107"/>
      <c r="V104" s="107"/>
      <c r="W104" s="107"/>
      <c r="X104" s="387"/>
      <c r="Y104" s="393"/>
      <c r="Z104" s="392"/>
      <c r="AA104" s="190" t="s">
        <v>320</v>
      </c>
      <c r="AB104" s="190"/>
      <c r="AC104" s="81"/>
      <c r="AD104" s="51"/>
      <c r="AE104" s="223"/>
      <c r="AF104" s="223"/>
      <c r="AG104" s="223"/>
      <c r="AH104" s="190"/>
      <c r="AI104" s="79"/>
      <c r="AM104" s="37"/>
    </row>
    <row r="105" spans="2:39" ht="9.75" customHeight="1" thickBot="1">
      <c r="B105" s="214"/>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04"/>
      <c r="AA105" s="104"/>
      <c r="AB105" s="104"/>
      <c r="AC105" s="104"/>
      <c r="AD105" s="104"/>
      <c r="AE105" s="104"/>
      <c r="AF105" s="216"/>
      <c r="AG105" s="216"/>
      <c r="AH105" s="104"/>
      <c r="AI105" s="217"/>
      <c r="AM105" s="37"/>
    </row>
    <row r="106" spans="2:39" ht="13.5" customHeight="1" thickBot="1">
      <c r="B106" s="143" t="s">
        <v>108</v>
      </c>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5"/>
      <c r="AI106" s="146"/>
      <c r="AM106" s="37"/>
    </row>
    <row r="107" spans="2:39" ht="9.75" customHeight="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224"/>
      <c r="AG107" s="224"/>
      <c r="AH107" s="120"/>
      <c r="AI107" s="120"/>
      <c r="AM107" s="37"/>
    </row>
    <row r="108" spans="2:39" ht="39.75" customHeight="1">
      <c r="B108" s="83"/>
      <c r="C108" s="519" t="s">
        <v>262</v>
      </c>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c r="AF108" s="520"/>
      <c r="AG108" s="520"/>
      <c r="AH108" s="520"/>
      <c r="AI108" s="83"/>
      <c r="AM108" s="37"/>
    </row>
    <row r="109" spans="2:39" ht="19.5" customHeight="1">
      <c r="B109" s="83"/>
      <c r="C109" s="35" t="s">
        <v>109</v>
      </c>
      <c r="D109" s="83"/>
      <c r="E109" s="83"/>
      <c r="F109" s="83"/>
      <c r="G109" s="83"/>
      <c r="H109" s="153"/>
      <c r="I109" s="153"/>
      <c r="J109" s="153"/>
      <c r="K109" s="153"/>
      <c r="L109" s="153"/>
      <c r="M109" s="153"/>
      <c r="N109" s="153"/>
      <c r="O109" s="153"/>
      <c r="P109" s="153"/>
      <c r="Q109" s="153"/>
      <c r="R109" s="153"/>
      <c r="S109" s="153"/>
      <c r="T109" s="153"/>
      <c r="U109" s="153"/>
      <c r="V109" s="153"/>
      <c r="W109" s="153"/>
      <c r="X109" s="83"/>
      <c r="Y109" s="35" t="s">
        <v>110</v>
      </c>
      <c r="Z109" s="83"/>
      <c r="AA109" s="83"/>
      <c r="AB109" s="153"/>
      <c r="AC109" s="153"/>
      <c r="AD109" s="153"/>
      <c r="AE109" s="153"/>
      <c r="AF109" s="153"/>
      <c r="AG109" s="153"/>
      <c r="AH109" s="83"/>
      <c r="AI109" s="83"/>
      <c r="AM109" s="37"/>
    </row>
    <row r="110" spans="2:35" ht="19.5" customHeight="1">
      <c r="B110" s="83"/>
      <c r="C110" s="35" t="s">
        <v>111</v>
      </c>
      <c r="D110" s="83"/>
      <c r="E110" s="83"/>
      <c r="F110" s="83"/>
      <c r="G110" s="83"/>
      <c r="H110" s="527"/>
      <c r="I110" s="527"/>
      <c r="J110" s="527"/>
      <c r="K110" s="527"/>
      <c r="L110" s="527"/>
      <c r="M110" s="527"/>
      <c r="N110" s="527"/>
      <c r="O110" s="527"/>
      <c r="P110" s="527"/>
      <c r="Q110" s="527"/>
      <c r="R110" s="527"/>
      <c r="S110" s="527"/>
      <c r="T110" s="527"/>
      <c r="U110" s="527"/>
      <c r="V110" s="527"/>
      <c r="W110" s="527"/>
      <c r="X110" s="120"/>
      <c r="Y110" s="120"/>
      <c r="Z110" s="120"/>
      <c r="AA110" s="120"/>
      <c r="AB110" s="120"/>
      <c r="AC110" s="120"/>
      <c r="AD110" s="120"/>
      <c r="AE110" s="120"/>
      <c r="AF110" s="224"/>
      <c r="AG110" s="224"/>
      <c r="AH110" s="120"/>
      <c r="AI110" s="120"/>
    </row>
    <row r="111" spans="2:35" ht="19.5" customHeight="1">
      <c r="B111" s="83"/>
      <c r="C111" s="35" t="s">
        <v>112</v>
      </c>
      <c r="D111" s="83"/>
      <c r="E111" s="83"/>
      <c r="F111" s="83"/>
      <c r="G111" s="83"/>
      <c r="H111" s="527"/>
      <c r="I111" s="527"/>
      <c r="J111" s="527"/>
      <c r="K111" s="527"/>
      <c r="L111" s="527"/>
      <c r="M111" s="527"/>
      <c r="N111" s="527"/>
      <c r="O111" s="527"/>
      <c r="P111" s="527"/>
      <c r="Q111" s="527"/>
      <c r="R111" s="83"/>
      <c r="S111" s="83"/>
      <c r="T111" s="83"/>
      <c r="U111" s="83"/>
      <c r="V111" s="83"/>
      <c r="W111" s="83"/>
      <c r="X111" s="120"/>
      <c r="Y111" s="120"/>
      <c r="Z111" s="120"/>
      <c r="AA111" s="120"/>
      <c r="AB111" s="120"/>
      <c r="AC111" s="120"/>
      <c r="AD111" s="120"/>
      <c r="AE111" s="120"/>
      <c r="AF111" s="224"/>
      <c r="AG111" s="224"/>
      <c r="AH111" s="120"/>
      <c r="AI111" s="120"/>
    </row>
    <row r="112" spans="2:35" ht="13.5" thickBot="1">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6"/>
      <c r="Y112" s="226"/>
      <c r="Z112" s="226"/>
      <c r="AA112" s="226"/>
      <c r="AB112" s="226"/>
      <c r="AC112" s="226"/>
      <c r="AD112" s="226"/>
      <c r="AE112" s="226"/>
      <c r="AF112" s="227"/>
      <c r="AG112" s="227"/>
      <c r="AH112" s="226"/>
      <c r="AI112" s="226"/>
    </row>
    <row r="113" spans="1:36" ht="9.75" customHeight="1" thickBot="1" thickTop="1">
      <c r="A113" s="228"/>
      <c r="AJ113" s="228"/>
    </row>
    <row r="114" spans="1:36" ht="9.75" customHeight="1" thickBot="1" thickTop="1">
      <c r="A114" s="228"/>
      <c r="B114" s="3"/>
      <c r="C114" s="3"/>
      <c r="D114" s="3"/>
      <c r="E114" s="3"/>
      <c r="F114" s="3"/>
      <c r="G114" s="3"/>
      <c r="H114" s="3"/>
      <c r="I114" s="3"/>
      <c r="J114" s="3"/>
      <c r="K114" s="3"/>
      <c r="L114" s="3"/>
      <c r="M114" s="3"/>
      <c r="N114" s="3"/>
      <c r="O114" s="3"/>
      <c r="P114" s="3"/>
      <c r="Q114" s="3"/>
      <c r="R114" s="3"/>
      <c r="S114" s="3"/>
      <c r="T114" s="4"/>
      <c r="U114" s="4"/>
      <c r="V114" s="4"/>
      <c r="W114" s="4"/>
      <c r="X114" s="4"/>
      <c r="Y114" s="4"/>
      <c r="Z114" s="3"/>
      <c r="AA114" s="3"/>
      <c r="AB114" s="3"/>
      <c r="AC114" s="3"/>
      <c r="AD114" s="3"/>
      <c r="AE114" s="3"/>
      <c r="AF114" s="3"/>
      <c r="AG114" s="3"/>
      <c r="AH114" s="3"/>
      <c r="AI114" s="3"/>
      <c r="AJ114" s="228"/>
    </row>
    <row r="115" spans="1:36" ht="15.75" customHeight="1" thickBot="1">
      <c r="A115" s="228"/>
      <c r="B115" s="47" t="s">
        <v>113</v>
      </c>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330"/>
      <c r="AI115" s="331"/>
      <c r="AJ115" s="228"/>
    </row>
    <row r="116" spans="1:36" ht="9.75" customHeight="1">
      <c r="A116" s="228"/>
      <c r="B116" s="55"/>
      <c r="C116" s="55"/>
      <c r="D116" s="55"/>
      <c r="E116" s="55"/>
      <c r="F116" s="55"/>
      <c r="G116" s="55"/>
      <c r="H116" s="55"/>
      <c r="I116" s="55"/>
      <c r="J116" s="55"/>
      <c r="K116" s="55"/>
      <c r="L116" s="55"/>
      <c r="M116" s="55"/>
      <c r="N116" s="55"/>
      <c r="O116" s="55"/>
      <c r="P116" s="55"/>
      <c r="Q116" s="55"/>
      <c r="R116" s="55"/>
      <c r="S116" s="55"/>
      <c r="T116" s="229"/>
      <c r="U116" s="55"/>
      <c r="V116" s="229"/>
      <c r="W116" s="229"/>
      <c r="X116" s="229"/>
      <c r="Y116" s="229"/>
      <c r="Z116" s="229"/>
      <c r="AA116" s="229"/>
      <c r="AB116" s="55"/>
      <c r="AC116" s="55"/>
      <c r="AD116" s="55"/>
      <c r="AE116" s="55"/>
      <c r="AF116" s="55"/>
      <c r="AG116" s="55"/>
      <c r="AH116" s="55"/>
      <c r="AI116" s="229"/>
      <c r="AJ116" s="230"/>
    </row>
    <row r="117" spans="1:36" ht="12.75">
      <c r="A117" s="228"/>
      <c r="B117" s="55"/>
      <c r="C117" s="151" t="s">
        <v>114</v>
      </c>
      <c r="D117" s="231"/>
      <c r="E117" s="232"/>
      <c r="F117" s="233" t="s">
        <v>170</v>
      </c>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4"/>
    </row>
    <row r="118" spans="1:36" ht="12.75">
      <c r="A118" s="228"/>
      <c r="B118" s="55"/>
      <c r="C118" s="55"/>
      <c r="D118" s="231"/>
      <c r="E118" s="232"/>
      <c r="F118" s="235" t="s">
        <v>115</v>
      </c>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4"/>
    </row>
    <row r="119" spans="1:36" ht="6" customHeight="1">
      <c r="A119" s="228"/>
      <c r="B119" s="55"/>
      <c r="C119" s="55"/>
      <c r="D119" s="231"/>
      <c r="E119" s="232"/>
      <c r="F119" s="235"/>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4"/>
    </row>
    <row r="120" spans="1:36" ht="12.75">
      <c r="A120" s="228"/>
      <c r="B120" s="55"/>
      <c r="C120" s="229"/>
      <c r="D120" s="236"/>
      <c r="E120" s="237"/>
      <c r="F120" s="238" t="s">
        <v>116</v>
      </c>
      <c r="G120" s="237"/>
      <c r="H120" s="237"/>
      <c r="I120" s="229"/>
      <c r="J120" s="237"/>
      <c r="K120" s="237"/>
      <c r="L120" s="229"/>
      <c r="M120" s="237"/>
      <c r="N120" s="229"/>
      <c r="O120" s="229"/>
      <c r="P120" s="229"/>
      <c r="Q120" s="229"/>
      <c r="R120" s="229"/>
      <c r="S120" s="229"/>
      <c r="T120" s="229"/>
      <c r="U120" s="55"/>
      <c r="V120" s="55"/>
      <c r="W120" s="229"/>
      <c r="X120" s="229"/>
      <c r="Y120" s="229"/>
      <c r="Z120" s="229"/>
      <c r="AA120" s="229"/>
      <c r="AB120" s="229"/>
      <c r="AC120" s="229"/>
      <c r="AD120" s="229"/>
      <c r="AE120" s="55"/>
      <c r="AF120" s="55"/>
      <c r="AG120" s="55"/>
      <c r="AH120" s="55"/>
      <c r="AI120" s="229"/>
      <c r="AJ120" s="230"/>
    </row>
    <row r="121" spans="1:36" ht="12.75">
      <c r="A121" s="228"/>
      <c r="B121" s="55"/>
      <c r="C121" s="229"/>
      <c r="D121" s="236"/>
      <c r="E121" s="237"/>
      <c r="F121" s="239" t="s">
        <v>117</v>
      </c>
      <c r="G121" s="237"/>
      <c r="H121" s="239"/>
      <c r="I121" s="229"/>
      <c r="J121" s="237"/>
      <c r="K121" s="237"/>
      <c r="L121" s="229"/>
      <c r="M121" s="237"/>
      <c r="N121" s="229"/>
      <c r="O121" s="229"/>
      <c r="P121" s="229"/>
      <c r="Q121" s="229"/>
      <c r="R121" s="229"/>
      <c r="S121" s="229"/>
      <c r="T121" s="229"/>
      <c r="U121" s="55"/>
      <c r="V121" s="55"/>
      <c r="W121" s="229"/>
      <c r="X121" s="229"/>
      <c r="Y121" s="229"/>
      <c r="Z121" s="229"/>
      <c r="AA121" s="229"/>
      <c r="AB121" s="229"/>
      <c r="AC121" s="229"/>
      <c r="AD121" s="229"/>
      <c r="AE121" s="55"/>
      <c r="AF121" s="55"/>
      <c r="AG121" s="55"/>
      <c r="AH121" s="55"/>
      <c r="AI121" s="229"/>
      <c r="AJ121" s="230"/>
    </row>
    <row r="122" spans="1:36" ht="12.75" customHeight="1">
      <c r="A122" s="228"/>
      <c r="B122" s="55"/>
      <c r="C122" s="229"/>
      <c r="D122" s="229"/>
      <c r="E122" s="229"/>
      <c r="F122" s="240" t="s">
        <v>118</v>
      </c>
      <c r="G122" s="241"/>
      <c r="H122" s="241"/>
      <c r="I122" s="241"/>
      <c r="J122" s="241"/>
      <c r="K122" s="241"/>
      <c r="L122" s="241"/>
      <c r="M122" s="241"/>
      <c r="N122" s="241"/>
      <c r="O122" s="241"/>
      <c r="P122" s="241"/>
      <c r="Q122" s="241"/>
      <c r="R122" s="241"/>
      <c r="S122" s="241"/>
      <c r="T122" s="241"/>
      <c r="U122" s="241"/>
      <c r="V122" s="528"/>
      <c r="W122" s="529"/>
      <c r="X122" s="237"/>
      <c r="Y122" s="242"/>
      <c r="Z122" s="13"/>
      <c r="AA122" s="13"/>
      <c r="AB122" s="13"/>
      <c r="AC122" s="13"/>
      <c r="AD122" s="13"/>
      <c r="AE122" s="237"/>
      <c r="AF122" s="242"/>
      <c r="AG122" s="237"/>
      <c r="AH122" s="242"/>
      <c r="AI122" s="237"/>
      <c r="AJ122" s="230"/>
    </row>
    <row r="123" spans="1:36" ht="9.75" customHeight="1">
      <c r="A123" s="228"/>
      <c r="B123" s="55"/>
      <c r="C123" s="237"/>
      <c r="D123" s="237"/>
      <c r="E123" s="237"/>
      <c r="F123" s="237"/>
      <c r="G123" s="237"/>
      <c r="H123" s="237"/>
      <c r="I123" s="237"/>
      <c r="J123" s="237"/>
      <c r="K123" s="237"/>
      <c r="L123" s="237"/>
      <c r="M123" s="237"/>
      <c r="N123" s="237"/>
      <c r="O123" s="237"/>
      <c r="P123" s="237"/>
      <c r="Q123" s="237"/>
      <c r="R123" s="237"/>
      <c r="S123" s="237"/>
      <c r="T123" s="237"/>
      <c r="W123" s="237"/>
      <c r="X123" s="237"/>
      <c r="Y123" s="237"/>
      <c r="Z123" s="237"/>
      <c r="AA123" s="237"/>
      <c r="AB123" s="237"/>
      <c r="AC123" s="237"/>
      <c r="AD123" s="237"/>
      <c r="AE123" s="55"/>
      <c r="AF123" s="55"/>
      <c r="AG123" s="55"/>
      <c r="AH123" s="55"/>
      <c r="AI123" s="237"/>
      <c r="AJ123" s="230"/>
    </row>
    <row r="124" spans="1:36" ht="12.75">
      <c r="A124" s="228"/>
      <c r="B124" s="55"/>
      <c r="C124" s="243" t="s">
        <v>119</v>
      </c>
      <c r="D124" s="236"/>
      <c r="E124" s="237"/>
      <c r="F124" s="237"/>
      <c r="G124" s="237"/>
      <c r="H124" s="237"/>
      <c r="I124" s="237"/>
      <c r="J124" s="237"/>
      <c r="K124" s="237"/>
      <c r="L124" s="237"/>
      <c r="M124" s="237"/>
      <c r="N124" s="237"/>
      <c r="O124" s="236"/>
      <c r="P124" s="236"/>
      <c r="Q124" s="237"/>
      <c r="R124" s="237"/>
      <c r="S124" s="237"/>
      <c r="T124" s="237"/>
      <c r="U124" s="55"/>
      <c r="V124" s="55"/>
      <c r="W124" s="55"/>
      <c r="X124" s="237"/>
      <c r="Y124" s="237"/>
      <c r="Z124" s="55"/>
      <c r="AA124" s="55"/>
      <c r="AB124" s="55"/>
      <c r="AC124" s="55"/>
      <c r="AD124" s="55"/>
      <c r="AE124" s="55"/>
      <c r="AF124" s="55"/>
      <c r="AG124" s="55"/>
      <c r="AH124" s="55"/>
      <c r="AI124" s="237"/>
      <c r="AJ124" s="230"/>
    </row>
    <row r="125" spans="1:36" ht="12.75">
      <c r="A125" s="228"/>
      <c r="B125" s="55"/>
      <c r="C125" s="244" t="s">
        <v>120</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237"/>
      <c r="AJ125" s="230"/>
    </row>
    <row r="126" spans="1:36" ht="9.75" customHeight="1">
      <c r="A126" s="228"/>
      <c r="B126" s="245"/>
      <c r="C126" s="332" t="s">
        <v>121</v>
      </c>
      <c r="D126" s="245"/>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30"/>
    </row>
    <row r="127" spans="1:36" ht="12.75">
      <c r="A127" s="228"/>
      <c r="B127" s="55"/>
      <c r="C127" s="246" t="s">
        <v>122</v>
      </c>
      <c r="D127" s="245"/>
      <c r="E127" s="245"/>
      <c r="F127" s="245"/>
      <c r="G127" s="245"/>
      <c r="H127" s="245"/>
      <c r="I127" s="245"/>
      <c r="J127" s="245"/>
      <c r="K127" s="526"/>
      <c r="L127" s="526"/>
      <c r="M127" s="526"/>
      <c r="N127" s="526"/>
      <c r="O127" s="245"/>
      <c r="P127" s="245"/>
      <c r="Q127" s="245"/>
      <c r="R127" s="247"/>
      <c r="S127" s="247"/>
      <c r="T127" s="237"/>
      <c r="U127" s="55"/>
      <c r="V127" s="247"/>
      <c r="W127" s="247"/>
      <c r="X127" s="55"/>
      <c r="Y127" s="55"/>
      <c r="Z127" s="55"/>
      <c r="AA127" s="55"/>
      <c r="AB127" s="55"/>
      <c r="AC127" s="55"/>
      <c r="AD127" s="236"/>
      <c r="AE127" s="248"/>
      <c r="AF127" s="248"/>
      <c r="AG127" s="249"/>
      <c r="AH127" s="237"/>
      <c r="AI127" s="237"/>
      <c r="AJ127" s="230"/>
    </row>
    <row r="128" spans="1:36" ht="12.75">
      <c r="A128" s="228"/>
      <c r="B128" s="55"/>
      <c r="C128" s="246" t="s">
        <v>123</v>
      </c>
      <c r="D128" s="245"/>
      <c r="E128" s="245"/>
      <c r="F128" s="245"/>
      <c r="G128" s="245"/>
      <c r="H128" s="245"/>
      <c r="I128" s="245"/>
      <c r="J128" s="245"/>
      <c r="K128" s="525"/>
      <c r="L128" s="525"/>
      <c r="M128" s="525"/>
      <c r="N128" s="525"/>
      <c r="O128" s="245"/>
      <c r="P128" s="245"/>
      <c r="Q128" s="245"/>
      <c r="R128" s="247"/>
      <c r="S128" s="247"/>
      <c r="T128" s="237"/>
      <c r="U128" s="231"/>
      <c r="V128" s="247"/>
      <c r="W128" s="247"/>
      <c r="X128" s="55"/>
      <c r="Y128" s="55"/>
      <c r="Z128" s="55"/>
      <c r="AA128" s="55"/>
      <c r="AB128" s="55"/>
      <c r="AC128" s="55"/>
      <c r="AD128" s="55"/>
      <c r="AE128" s="55"/>
      <c r="AF128" s="55"/>
      <c r="AG128" s="55"/>
      <c r="AH128" s="55"/>
      <c r="AI128" s="237"/>
      <c r="AJ128" s="230"/>
    </row>
    <row r="129" spans="1:36" ht="12.75">
      <c r="A129" s="228"/>
      <c r="B129" s="249"/>
      <c r="C129" s="246" t="s">
        <v>124</v>
      </c>
      <c r="D129" s="236"/>
      <c r="E129" s="237"/>
      <c r="F129" s="237"/>
      <c r="G129" s="237"/>
      <c r="H129" s="245"/>
      <c r="I129" s="245"/>
      <c r="J129" s="245"/>
      <c r="K129" s="525"/>
      <c r="L129" s="525"/>
      <c r="M129" s="525"/>
      <c r="N129" s="525"/>
      <c r="O129" s="237"/>
      <c r="P129" s="237"/>
      <c r="Q129" s="237"/>
      <c r="R129" s="237"/>
      <c r="S129" s="237"/>
      <c r="T129" s="250"/>
      <c r="U129" s="245"/>
      <c r="V129" s="251"/>
      <c r="W129" s="251"/>
      <c r="X129" s="251"/>
      <c r="Y129" s="251"/>
      <c r="Z129" s="251"/>
      <c r="AA129" s="245"/>
      <c r="AB129" s="251"/>
      <c r="AC129" s="251"/>
      <c r="AD129" s="251"/>
      <c r="AE129" s="251"/>
      <c r="AF129" s="251"/>
      <c r="AG129" s="251"/>
      <c r="AH129" s="251"/>
      <c r="AI129" s="237"/>
      <c r="AJ129" s="230"/>
    </row>
    <row r="130" spans="1:36" ht="7.5" customHeight="1">
      <c r="A130" s="228"/>
      <c r="B130" s="249"/>
      <c r="C130" s="236"/>
      <c r="D130" s="236"/>
      <c r="E130" s="237"/>
      <c r="F130" s="237"/>
      <c r="G130" s="237"/>
      <c r="H130" s="252"/>
      <c r="I130" s="245"/>
      <c r="J130" s="245"/>
      <c r="K130" s="237"/>
      <c r="L130" s="252"/>
      <c r="M130" s="245"/>
      <c r="N130" s="237"/>
      <c r="O130" s="237"/>
      <c r="P130" s="237"/>
      <c r="Q130" s="237"/>
      <c r="R130" s="237"/>
      <c r="S130" s="237"/>
      <c r="T130" s="253"/>
      <c r="U130" s="253"/>
      <c r="V130" s="55"/>
      <c r="W130" s="237"/>
      <c r="X130" s="237"/>
      <c r="Y130" s="251"/>
      <c r="Z130" s="251"/>
      <c r="AA130" s="245"/>
      <c r="AB130" s="251"/>
      <c r="AC130" s="187"/>
      <c r="AD130" s="236"/>
      <c r="AE130" s="248"/>
      <c r="AF130" s="248"/>
      <c r="AG130" s="249"/>
      <c r="AH130" s="237"/>
      <c r="AI130" s="237"/>
      <c r="AJ130" s="230"/>
    </row>
    <row r="131" spans="1:36" ht="12.75">
      <c r="A131" s="228"/>
      <c r="B131" s="249"/>
      <c r="C131" s="243" t="s">
        <v>125</v>
      </c>
      <c r="D131" s="248"/>
      <c r="E131" s="236"/>
      <c r="F131" s="236"/>
      <c r="G131" s="236"/>
      <c r="H131" s="252"/>
      <c r="I131" s="252"/>
      <c r="J131" s="245"/>
      <c r="K131" s="236"/>
      <c r="L131" s="236"/>
      <c r="M131" s="236"/>
      <c r="N131" s="236"/>
      <c r="O131" s="236"/>
      <c r="P131" s="236"/>
      <c r="Q131" s="236"/>
      <c r="R131" s="236"/>
      <c r="S131" s="236"/>
      <c r="T131" s="55"/>
      <c r="U131" s="55"/>
      <c r="V131" s="151" t="s">
        <v>128</v>
      </c>
      <c r="W131" s="248"/>
      <c r="X131" s="248"/>
      <c r="Y131" s="248"/>
      <c r="Z131" s="249"/>
      <c r="AA131" s="237"/>
      <c r="AB131" s="248"/>
      <c r="AC131" s="248"/>
      <c r="AD131" s="248"/>
      <c r="AE131" s="248"/>
      <c r="AF131" s="248"/>
      <c r="AG131" s="249"/>
      <c r="AH131" s="249"/>
      <c r="AI131" s="237"/>
      <c r="AJ131" s="230"/>
    </row>
    <row r="132" spans="1:36" ht="12.75">
      <c r="A132" s="228"/>
      <c r="B132" s="249"/>
      <c r="C132" s="244" t="s">
        <v>126</v>
      </c>
      <c r="D132" s="248"/>
      <c r="E132" s="236"/>
      <c r="F132" s="236"/>
      <c r="G132" s="236"/>
      <c r="H132" s="252"/>
      <c r="I132" s="245"/>
      <c r="J132" s="245"/>
      <c r="K132" s="236"/>
      <c r="L132" s="244" t="s">
        <v>127</v>
      </c>
      <c r="M132" s="254"/>
      <c r="N132" s="236"/>
      <c r="O132" s="236"/>
      <c r="P132" s="237"/>
      <c r="Q132" s="231"/>
      <c r="R132" s="236"/>
      <c r="S132" s="236"/>
      <c r="T132" s="236"/>
      <c r="U132" s="236"/>
      <c r="V132" s="288" t="s">
        <v>163</v>
      </c>
      <c r="W132" s="13"/>
      <c r="X132" s="13"/>
      <c r="Y132" s="13"/>
      <c r="Z132" s="13"/>
      <c r="AA132" s="13"/>
      <c r="AB132" s="248"/>
      <c r="AC132" s="237"/>
      <c r="AD132" s="248"/>
      <c r="AE132" s="248"/>
      <c r="AF132" s="248"/>
      <c r="AG132" s="249"/>
      <c r="AH132" s="237"/>
      <c r="AI132" s="237"/>
      <c r="AJ132" s="230"/>
    </row>
    <row r="133" spans="1:36" ht="9.75" customHeight="1">
      <c r="A133" s="228"/>
      <c r="B133" s="249"/>
      <c r="C133" s="211" t="s">
        <v>121</v>
      </c>
      <c r="D133" s="248"/>
      <c r="E133" s="236"/>
      <c r="F133" s="236"/>
      <c r="G133" s="236"/>
      <c r="H133" s="252"/>
      <c r="I133" s="245"/>
      <c r="J133" s="236"/>
      <c r="K133" s="236"/>
      <c r="L133" s="211" t="s">
        <v>121</v>
      </c>
      <c r="M133" s="255"/>
      <c r="N133" s="236"/>
      <c r="O133" s="236"/>
      <c r="P133" s="55"/>
      <c r="Q133" s="237"/>
      <c r="R133" s="236"/>
      <c r="S133" s="236"/>
      <c r="T133" s="236"/>
      <c r="U133" s="236"/>
      <c r="V133" s="211" t="s">
        <v>167</v>
      </c>
      <c r="W133" s="13"/>
      <c r="X133" s="13"/>
      <c r="Y133" s="13"/>
      <c r="Z133" s="13"/>
      <c r="AA133" s="13"/>
      <c r="AB133" s="248"/>
      <c r="AC133" s="248"/>
      <c r="AD133" s="236"/>
      <c r="AE133" s="248"/>
      <c r="AF133" s="248"/>
      <c r="AG133" s="249"/>
      <c r="AH133" s="237"/>
      <c r="AI133" s="237"/>
      <c r="AJ133" s="230"/>
    </row>
    <row r="134" spans="1:36" ht="12.75">
      <c r="A134" s="228"/>
      <c r="B134" s="249"/>
      <c r="C134" s="246" t="s">
        <v>129</v>
      </c>
      <c r="D134" s="248"/>
      <c r="E134" s="55"/>
      <c r="F134" s="236"/>
      <c r="G134" s="444"/>
      <c r="H134" s="444"/>
      <c r="I134" s="444"/>
      <c r="J134" s="444"/>
      <c r="K134" s="13"/>
      <c r="L134" s="246" t="s">
        <v>130</v>
      </c>
      <c r="M134" s="25"/>
      <c r="N134" s="236"/>
      <c r="O134" s="236"/>
      <c r="P134" s="250"/>
      <c r="Q134" s="245"/>
      <c r="R134" s="251"/>
      <c r="S134" s="526"/>
      <c r="T134" s="526"/>
      <c r="U134" s="251"/>
      <c r="V134" s="256" t="s">
        <v>164</v>
      </c>
      <c r="W134" s="257"/>
      <c r="X134" s="257"/>
      <c r="Y134" s="257"/>
      <c r="Z134" s="257"/>
      <c r="AA134" s="257"/>
      <c r="AB134" s="258"/>
      <c r="AC134" s="258"/>
      <c r="AD134" s="246"/>
      <c r="AE134" s="526"/>
      <c r="AF134" s="526"/>
      <c r="AI134" s="237"/>
      <c r="AJ134" s="230"/>
    </row>
    <row r="135" spans="1:36" ht="12.75">
      <c r="A135" s="228"/>
      <c r="B135" s="249"/>
      <c r="C135" s="246" t="s">
        <v>124</v>
      </c>
      <c r="D135" s="248"/>
      <c r="E135" s="236"/>
      <c r="F135" s="55"/>
      <c r="G135" s="525"/>
      <c r="H135" s="525"/>
      <c r="I135" s="525"/>
      <c r="J135" s="525"/>
      <c r="K135" s="13"/>
      <c r="L135" s="246" t="s">
        <v>131</v>
      </c>
      <c r="M135" s="25"/>
      <c r="N135" s="55"/>
      <c r="O135" s="55"/>
      <c r="P135" s="237"/>
      <c r="Q135" s="237"/>
      <c r="R135" s="248"/>
      <c r="S135" s="526"/>
      <c r="T135" s="526"/>
      <c r="U135" s="248"/>
      <c r="V135" s="256" t="s">
        <v>165</v>
      </c>
      <c r="W135" s="257"/>
      <c r="X135" s="257"/>
      <c r="Y135" s="257"/>
      <c r="Z135" s="257"/>
      <c r="AA135" s="257"/>
      <c r="AB135" s="258"/>
      <c r="AC135" s="258"/>
      <c r="AD135" s="259"/>
      <c r="AE135" s="526"/>
      <c r="AF135" s="526"/>
      <c r="AI135" s="237"/>
      <c r="AJ135" s="230"/>
    </row>
    <row r="136" spans="1:36" ht="12.75">
      <c r="A136" s="228"/>
      <c r="B136" s="249"/>
      <c r="C136" s="55"/>
      <c r="D136" s="248"/>
      <c r="E136" s="55"/>
      <c r="F136" s="236"/>
      <c r="G136" s="236"/>
      <c r="H136" s="253"/>
      <c r="I136" s="253"/>
      <c r="J136" s="236"/>
      <c r="K136" s="236"/>
      <c r="L136" s="246" t="s">
        <v>6</v>
      </c>
      <c r="M136" s="25"/>
      <c r="N136" s="236"/>
      <c r="O136" s="236"/>
      <c r="P136" s="55"/>
      <c r="Q136" s="237"/>
      <c r="R136" s="248"/>
      <c r="S136" s="526"/>
      <c r="T136" s="526"/>
      <c r="U136" s="248"/>
      <c r="V136" s="256" t="s">
        <v>166</v>
      </c>
      <c r="W136" s="257"/>
      <c r="X136" s="257"/>
      <c r="Y136" s="257"/>
      <c r="Z136" s="257"/>
      <c r="AA136" s="257"/>
      <c r="AB136" s="258"/>
      <c r="AC136" s="258"/>
      <c r="AD136" s="259"/>
      <c r="AE136" s="526"/>
      <c r="AF136" s="526"/>
      <c r="AI136" s="237"/>
      <c r="AJ136" s="230"/>
    </row>
    <row r="137" spans="1:36" ht="9.75" customHeight="1">
      <c r="A137" s="228"/>
      <c r="B137" s="249"/>
      <c r="C137" s="260"/>
      <c r="D137" s="261"/>
      <c r="E137" s="260"/>
      <c r="F137" s="260"/>
      <c r="G137" s="260"/>
      <c r="H137" s="262"/>
      <c r="I137" s="262"/>
      <c r="J137" s="263"/>
      <c r="K137" s="260"/>
      <c r="L137" s="263"/>
      <c r="M137" s="263"/>
      <c r="N137" s="264"/>
      <c r="O137" s="264"/>
      <c r="P137" s="264"/>
      <c r="Q137" s="264"/>
      <c r="R137" s="260"/>
      <c r="S137" s="55"/>
      <c r="T137" s="237"/>
      <c r="U137" s="236"/>
      <c r="V137" s="237"/>
      <c r="W137" s="237"/>
      <c r="X137" s="237"/>
      <c r="Y137" s="237"/>
      <c r="Z137" s="237"/>
      <c r="AA137" s="237"/>
      <c r="AB137" s="237"/>
      <c r="AC137" s="237"/>
      <c r="AD137" s="237"/>
      <c r="AE137" s="248"/>
      <c r="AF137" s="248"/>
      <c r="AG137" s="249"/>
      <c r="AH137" s="249"/>
      <c r="AI137" s="237"/>
      <c r="AJ137" s="230"/>
    </row>
    <row r="138" spans="1:36" ht="30.75" customHeight="1">
      <c r="A138" s="228"/>
      <c r="B138" s="237"/>
      <c r="C138" s="265" t="s">
        <v>132</v>
      </c>
      <c r="D138" s="266"/>
      <c r="E138" s="266"/>
      <c r="F138" s="266"/>
      <c r="G138" s="266"/>
      <c r="H138" s="266"/>
      <c r="I138" s="266"/>
      <c r="J138" s="266"/>
      <c r="K138" s="266"/>
      <c r="L138" s="266"/>
      <c r="M138" s="266"/>
      <c r="N138" s="266"/>
      <c r="O138" s="266"/>
      <c r="P138" s="266"/>
      <c r="Q138" s="266"/>
      <c r="R138" s="266"/>
      <c r="S138" s="266"/>
      <c r="T138" s="530" t="s">
        <v>168</v>
      </c>
      <c r="U138" s="531"/>
      <c r="V138" s="531"/>
      <c r="W138" s="531"/>
      <c r="X138" s="531"/>
      <c r="Y138" s="532"/>
      <c r="Z138" s="530" t="s">
        <v>169</v>
      </c>
      <c r="AA138" s="531"/>
      <c r="AB138" s="531"/>
      <c r="AC138" s="531"/>
      <c r="AD138" s="531"/>
      <c r="AE138" s="532"/>
      <c r="AF138" s="13"/>
      <c r="AG138" s="267"/>
      <c r="AH138" s="267"/>
      <c r="AI138" s="237"/>
      <c r="AJ138" s="230"/>
    </row>
    <row r="139" spans="1:36" ht="13.5" customHeight="1">
      <c r="A139" s="228"/>
      <c r="B139" s="237"/>
      <c r="C139" s="268" t="s">
        <v>133</v>
      </c>
      <c r="D139" s="269"/>
      <c r="E139" s="269"/>
      <c r="F139" s="269"/>
      <c r="G139" s="269"/>
      <c r="H139" s="269"/>
      <c r="I139" s="269"/>
      <c r="J139" s="269"/>
      <c r="K139" s="269"/>
      <c r="L139" s="269"/>
      <c r="M139" s="269"/>
      <c r="N139" s="269"/>
      <c r="O139" s="269"/>
      <c r="P139" s="269"/>
      <c r="Q139" s="269"/>
      <c r="R139" s="269"/>
      <c r="S139" s="269"/>
      <c r="T139" s="533"/>
      <c r="U139" s="534"/>
      <c r="V139" s="534"/>
      <c r="W139" s="534"/>
      <c r="X139" s="534"/>
      <c r="Y139" s="535"/>
      <c r="Z139" s="533"/>
      <c r="AA139" s="534"/>
      <c r="AB139" s="534"/>
      <c r="AC139" s="534"/>
      <c r="AD139" s="534"/>
      <c r="AE139" s="535"/>
      <c r="AF139" s="13"/>
      <c r="AG139" s="270"/>
      <c r="AH139" s="271"/>
      <c r="AI139" s="237"/>
      <c r="AJ139" s="230"/>
    </row>
    <row r="140" spans="1:36" ht="13.5" customHeight="1">
      <c r="A140" s="228"/>
      <c r="B140" s="237"/>
      <c r="C140" s="268" t="s">
        <v>134</v>
      </c>
      <c r="D140" s="269"/>
      <c r="E140" s="269"/>
      <c r="F140" s="269"/>
      <c r="G140" s="269"/>
      <c r="H140" s="269"/>
      <c r="I140" s="269"/>
      <c r="J140" s="269"/>
      <c r="K140" s="269"/>
      <c r="L140" s="269"/>
      <c r="M140" s="269"/>
      <c r="N140" s="269"/>
      <c r="O140" s="269"/>
      <c r="P140" s="269"/>
      <c r="Q140" s="269"/>
      <c r="R140" s="269"/>
      <c r="S140" s="269"/>
      <c r="T140" s="533"/>
      <c r="U140" s="534"/>
      <c r="V140" s="534"/>
      <c r="W140" s="534"/>
      <c r="X140" s="534"/>
      <c r="Y140" s="535"/>
      <c r="Z140" s="533"/>
      <c r="AA140" s="534"/>
      <c r="AB140" s="534"/>
      <c r="AC140" s="534"/>
      <c r="AD140" s="534"/>
      <c r="AE140" s="535"/>
      <c r="AF140" s="13"/>
      <c r="AG140" s="255"/>
      <c r="AH140" s="271"/>
      <c r="AI140" s="237"/>
      <c r="AJ140" s="230"/>
    </row>
    <row r="141" spans="1:36" ht="13.5" customHeight="1">
      <c r="A141" s="228"/>
      <c r="B141" s="237"/>
      <c r="C141" s="268" t="s">
        <v>135</v>
      </c>
      <c r="D141" s="269"/>
      <c r="E141" s="269"/>
      <c r="F141" s="269"/>
      <c r="G141" s="269"/>
      <c r="H141" s="269"/>
      <c r="I141" s="269"/>
      <c r="J141" s="269"/>
      <c r="K141" s="269"/>
      <c r="L141" s="269"/>
      <c r="M141" s="269"/>
      <c r="N141" s="269"/>
      <c r="O141" s="269"/>
      <c r="P141" s="269"/>
      <c r="Q141" s="269"/>
      <c r="R141" s="269"/>
      <c r="S141" s="269"/>
      <c r="T141" s="533"/>
      <c r="U141" s="534"/>
      <c r="V141" s="534"/>
      <c r="W141" s="534"/>
      <c r="X141" s="534"/>
      <c r="Y141" s="535"/>
      <c r="Z141" s="533"/>
      <c r="AA141" s="534"/>
      <c r="AB141" s="534"/>
      <c r="AC141" s="534"/>
      <c r="AD141" s="534"/>
      <c r="AE141" s="535"/>
      <c r="AF141" s="13"/>
      <c r="AG141" s="270"/>
      <c r="AH141" s="271"/>
      <c r="AI141" s="237"/>
      <c r="AJ141" s="230"/>
    </row>
    <row r="142" spans="1:36" ht="13.5" customHeight="1">
      <c r="A142" s="228"/>
      <c r="B142" s="237"/>
      <c r="C142" s="268" t="s">
        <v>136</v>
      </c>
      <c r="D142" s="269"/>
      <c r="E142" s="269"/>
      <c r="F142" s="269"/>
      <c r="G142" s="269"/>
      <c r="H142" s="269"/>
      <c r="I142" s="269"/>
      <c r="J142" s="269"/>
      <c r="K142" s="269"/>
      <c r="L142" s="269"/>
      <c r="M142" s="269"/>
      <c r="N142" s="269"/>
      <c r="O142" s="269"/>
      <c r="P142" s="269"/>
      <c r="Q142" s="269"/>
      <c r="R142" s="269"/>
      <c r="S142" s="269"/>
      <c r="T142" s="533"/>
      <c r="U142" s="534"/>
      <c r="V142" s="534"/>
      <c r="W142" s="534"/>
      <c r="X142" s="534"/>
      <c r="Y142" s="535"/>
      <c r="Z142" s="533"/>
      <c r="AA142" s="534"/>
      <c r="AB142" s="534"/>
      <c r="AC142" s="534"/>
      <c r="AD142" s="534"/>
      <c r="AE142" s="535"/>
      <c r="AF142" s="13"/>
      <c r="AG142" s="255"/>
      <c r="AH142" s="271"/>
      <c r="AI142" s="237"/>
      <c r="AJ142" s="230"/>
    </row>
    <row r="143" spans="1:36" ht="13.5" customHeight="1">
      <c r="A143" s="228"/>
      <c r="B143" s="237"/>
      <c r="C143" s="268" t="s">
        <v>137</v>
      </c>
      <c r="D143" s="269"/>
      <c r="E143" s="269"/>
      <c r="F143" s="269"/>
      <c r="G143" s="269"/>
      <c r="H143" s="269"/>
      <c r="I143" s="269"/>
      <c r="J143" s="269"/>
      <c r="K143" s="269"/>
      <c r="L143" s="269"/>
      <c r="M143" s="269"/>
      <c r="N143" s="269"/>
      <c r="O143" s="269"/>
      <c r="P143" s="269"/>
      <c r="Q143" s="269"/>
      <c r="R143" s="269"/>
      <c r="S143" s="269"/>
      <c r="T143" s="533"/>
      <c r="U143" s="534"/>
      <c r="V143" s="534"/>
      <c r="W143" s="534"/>
      <c r="X143" s="534"/>
      <c r="Y143" s="535"/>
      <c r="Z143" s="533"/>
      <c r="AA143" s="534"/>
      <c r="AB143" s="534"/>
      <c r="AC143" s="534"/>
      <c r="AD143" s="534"/>
      <c r="AE143" s="535"/>
      <c r="AF143" s="13"/>
      <c r="AG143" s="270"/>
      <c r="AH143" s="271"/>
      <c r="AI143" s="237"/>
      <c r="AJ143" s="230"/>
    </row>
    <row r="144" spans="1:36" ht="13.5" customHeight="1">
      <c r="A144" s="228"/>
      <c r="B144" s="237"/>
      <c r="C144" s="268" t="s">
        <v>138</v>
      </c>
      <c r="D144" s="269"/>
      <c r="E144" s="269"/>
      <c r="F144" s="269"/>
      <c r="G144" s="269"/>
      <c r="H144" s="269"/>
      <c r="I144" s="269"/>
      <c r="J144" s="269"/>
      <c r="K144" s="269"/>
      <c r="L144" s="269"/>
      <c r="M144" s="269"/>
      <c r="N144" s="269"/>
      <c r="O144" s="269"/>
      <c r="P144" s="269"/>
      <c r="Q144" s="269"/>
      <c r="R144" s="269"/>
      <c r="S144" s="269"/>
      <c r="T144" s="533"/>
      <c r="U144" s="534"/>
      <c r="V144" s="534"/>
      <c r="W144" s="534"/>
      <c r="X144" s="534"/>
      <c r="Y144" s="535"/>
      <c r="Z144" s="533"/>
      <c r="AA144" s="534"/>
      <c r="AB144" s="534"/>
      <c r="AC144" s="534"/>
      <c r="AD144" s="534"/>
      <c r="AE144" s="535"/>
      <c r="AF144" s="13"/>
      <c r="AG144" s="270"/>
      <c r="AH144" s="271"/>
      <c r="AI144" s="237"/>
      <c r="AJ144" s="230"/>
    </row>
    <row r="145" spans="1:36" ht="13.5" customHeight="1">
      <c r="A145" s="228"/>
      <c r="B145" s="237"/>
      <c r="C145" s="268" t="s">
        <v>139</v>
      </c>
      <c r="D145" s="269"/>
      <c r="E145" s="269"/>
      <c r="F145" s="269"/>
      <c r="G145" s="269"/>
      <c r="H145" s="269"/>
      <c r="I145" s="269"/>
      <c r="J145" s="269"/>
      <c r="K145" s="269"/>
      <c r="L145" s="269"/>
      <c r="M145" s="269"/>
      <c r="N145" s="269"/>
      <c r="O145" s="269"/>
      <c r="P145" s="269"/>
      <c r="Q145" s="269"/>
      <c r="R145" s="269"/>
      <c r="S145" s="269"/>
      <c r="T145" s="533"/>
      <c r="U145" s="534"/>
      <c r="V145" s="534"/>
      <c r="W145" s="534"/>
      <c r="X145" s="534"/>
      <c r="Y145" s="535"/>
      <c r="Z145" s="533"/>
      <c r="AA145" s="534"/>
      <c r="AB145" s="534"/>
      <c r="AC145" s="534"/>
      <c r="AD145" s="534"/>
      <c r="AE145" s="535"/>
      <c r="AF145" s="13"/>
      <c r="AG145" s="270"/>
      <c r="AH145" s="271"/>
      <c r="AI145" s="237"/>
      <c r="AJ145" s="230"/>
    </row>
    <row r="146" spans="1:36" ht="13.5" customHeight="1">
      <c r="A146" s="228"/>
      <c r="B146" s="237"/>
      <c r="C146" s="268" t="s">
        <v>140</v>
      </c>
      <c r="D146" s="269"/>
      <c r="E146" s="269"/>
      <c r="F146" s="269"/>
      <c r="G146" s="269"/>
      <c r="H146" s="269"/>
      <c r="I146" s="269"/>
      <c r="J146" s="269"/>
      <c r="K146" s="269"/>
      <c r="L146" s="269"/>
      <c r="M146" s="269"/>
      <c r="N146" s="269"/>
      <c r="O146" s="269"/>
      <c r="P146" s="269"/>
      <c r="Q146" s="269"/>
      <c r="R146" s="269"/>
      <c r="S146" s="269"/>
      <c r="T146" s="533"/>
      <c r="U146" s="534"/>
      <c r="V146" s="534"/>
      <c r="W146" s="534"/>
      <c r="X146" s="534"/>
      <c r="Y146" s="535"/>
      <c r="Z146" s="533"/>
      <c r="AA146" s="534"/>
      <c r="AB146" s="534"/>
      <c r="AC146" s="534"/>
      <c r="AD146" s="534"/>
      <c r="AE146" s="535"/>
      <c r="AF146" s="13"/>
      <c r="AG146" s="270"/>
      <c r="AH146" s="271"/>
      <c r="AI146" s="237"/>
      <c r="AJ146" s="230"/>
    </row>
    <row r="147" spans="1:36" ht="13.5" customHeight="1">
      <c r="A147" s="228"/>
      <c r="B147" s="237"/>
      <c r="C147" s="268" t="s">
        <v>141</v>
      </c>
      <c r="D147" s="269"/>
      <c r="E147" s="269"/>
      <c r="F147" s="269"/>
      <c r="G147" s="269"/>
      <c r="H147" s="269"/>
      <c r="I147" s="269"/>
      <c r="J147" s="269"/>
      <c r="K147" s="269"/>
      <c r="L147" s="269"/>
      <c r="M147" s="269"/>
      <c r="N147" s="269"/>
      <c r="O147" s="269"/>
      <c r="P147" s="269"/>
      <c r="Q147" s="269"/>
      <c r="R147" s="269"/>
      <c r="S147" s="269"/>
      <c r="T147" s="533"/>
      <c r="U147" s="534"/>
      <c r="V147" s="534"/>
      <c r="W147" s="534"/>
      <c r="X147" s="534"/>
      <c r="Y147" s="535"/>
      <c r="Z147" s="533"/>
      <c r="AA147" s="534"/>
      <c r="AB147" s="534"/>
      <c r="AC147" s="534"/>
      <c r="AD147" s="534"/>
      <c r="AE147" s="535"/>
      <c r="AF147" s="13"/>
      <c r="AG147" s="270"/>
      <c r="AH147" s="271"/>
      <c r="AI147" s="237"/>
      <c r="AJ147" s="230"/>
    </row>
    <row r="148" spans="1:36" ht="13.5" customHeight="1">
      <c r="A148" s="228"/>
      <c r="B148" s="237"/>
      <c r="C148" s="268" t="s">
        <v>142</v>
      </c>
      <c r="D148" s="269"/>
      <c r="E148" s="269"/>
      <c r="F148" s="269"/>
      <c r="G148" s="269"/>
      <c r="H148" s="269"/>
      <c r="I148" s="269"/>
      <c r="J148" s="269"/>
      <c r="K148" s="269"/>
      <c r="L148" s="269"/>
      <c r="M148" s="269"/>
      <c r="N148" s="269"/>
      <c r="O148" s="269"/>
      <c r="P148" s="269"/>
      <c r="Q148" s="269"/>
      <c r="R148" s="269"/>
      <c r="S148" s="269"/>
      <c r="T148" s="533"/>
      <c r="U148" s="534"/>
      <c r="V148" s="534"/>
      <c r="W148" s="534"/>
      <c r="X148" s="534"/>
      <c r="Y148" s="535"/>
      <c r="Z148" s="533"/>
      <c r="AA148" s="534"/>
      <c r="AB148" s="534"/>
      <c r="AC148" s="534"/>
      <c r="AD148" s="534"/>
      <c r="AE148" s="535"/>
      <c r="AF148" s="13"/>
      <c r="AG148" s="270"/>
      <c r="AH148" s="271"/>
      <c r="AI148" s="237"/>
      <c r="AJ148" s="230"/>
    </row>
    <row r="149" spans="1:36" ht="13.5" customHeight="1">
      <c r="A149" s="228"/>
      <c r="B149" s="245"/>
      <c r="C149" s="268" t="s">
        <v>143</v>
      </c>
      <c r="D149" s="269"/>
      <c r="E149" s="269"/>
      <c r="F149" s="269"/>
      <c r="G149" s="269"/>
      <c r="H149" s="269"/>
      <c r="I149" s="269"/>
      <c r="J149" s="269"/>
      <c r="K149" s="269"/>
      <c r="L149" s="269"/>
      <c r="M149" s="269"/>
      <c r="N149" s="269"/>
      <c r="O149" s="269"/>
      <c r="P149" s="269"/>
      <c r="Q149" s="269"/>
      <c r="R149" s="269"/>
      <c r="S149" s="269"/>
      <c r="T149" s="533"/>
      <c r="U149" s="534"/>
      <c r="V149" s="534"/>
      <c r="W149" s="534"/>
      <c r="X149" s="534"/>
      <c r="Y149" s="535"/>
      <c r="Z149" s="533"/>
      <c r="AA149" s="534"/>
      <c r="AB149" s="534"/>
      <c r="AC149" s="534"/>
      <c r="AD149" s="534"/>
      <c r="AE149" s="535"/>
      <c r="AF149" s="13"/>
      <c r="AG149" s="255"/>
      <c r="AH149" s="271"/>
      <c r="AI149" s="245"/>
      <c r="AJ149" s="230"/>
    </row>
    <row r="150" spans="1:36" ht="13.5" customHeight="1">
      <c r="A150" s="228"/>
      <c r="B150" s="245"/>
      <c r="C150" s="272"/>
      <c r="D150" s="273"/>
      <c r="E150" s="273"/>
      <c r="F150" s="273"/>
      <c r="G150" s="273"/>
      <c r="H150" s="273"/>
      <c r="I150" s="273"/>
      <c r="J150" s="273"/>
      <c r="K150" s="273"/>
      <c r="L150" s="273"/>
      <c r="M150" s="273"/>
      <c r="N150" s="273"/>
      <c r="O150" s="273"/>
      <c r="P150" s="273"/>
      <c r="Q150" s="273"/>
      <c r="R150" s="274" t="s">
        <v>144</v>
      </c>
      <c r="S150" s="273"/>
      <c r="T150" s="537">
        <f>IF(SUM(T139:T149)=0,"",SUM(T139:T149))</f>
      </c>
      <c r="U150" s="538"/>
      <c r="V150" s="538"/>
      <c r="W150" s="538"/>
      <c r="X150" s="538"/>
      <c r="Y150" s="539"/>
      <c r="Z150" s="537">
        <f>IF(SUM(Z139:Z149)=0,"",SUM(Z139:Z149))</f>
      </c>
      <c r="AA150" s="538"/>
      <c r="AB150" s="538"/>
      <c r="AC150" s="538"/>
      <c r="AD150" s="538"/>
      <c r="AE150" s="539"/>
      <c r="AF150" s="13"/>
      <c r="AG150" s="255"/>
      <c r="AH150" s="271"/>
      <c r="AI150" s="245"/>
      <c r="AJ150" s="230"/>
    </row>
    <row r="151" spans="1:36" ht="12.75">
      <c r="A151" s="228"/>
      <c r="B151" s="237"/>
      <c r="C151" s="151" t="s">
        <v>145</v>
      </c>
      <c r="D151" s="55"/>
      <c r="E151" s="55"/>
      <c r="F151" s="55"/>
      <c r="G151" s="55"/>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339"/>
      <c r="AF151" s="339"/>
      <c r="AG151" s="339"/>
      <c r="AH151" s="237"/>
      <c r="AI151" s="237"/>
      <c r="AJ151" s="230"/>
    </row>
    <row r="152" spans="1:36" ht="21.75" customHeight="1">
      <c r="A152" s="228"/>
      <c r="B152" s="237"/>
      <c r="C152" s="275" t="s">
        <v>146</v>
      </c>
      <c r="D152" s="275"/>
      <c r="E152" s="275"/>
      <c r="F152" s="275"/>
      <c r="G152" s="275"/>
      <c r="H152" s="275"/>
      <c r="I152" s="275"/>
      <c r="J152" s="536" t="s">
        <v>147</v>
      </c>
      <c r="K152" s="536"/>
      <c r="L152" s="536"/>
      <c r="M152" s="536"/>
      <c r="N152" s="536"/>
      <c r="O152" s="536"/>
      <c r="P152" s="536"/>
      <c r="Q152" s="536"/>
      <c r="R152" s="536"/>
      <c r="S152" s="536"/>
      <c r="T152" s="536"/>
      <c r="U152" s="536"/>
      <c r="V152" s="536"/>
      <c r="W152" s="536"/>
      <c r="X152" s="536"/>
      <c r="Y152" s="536"/>
      <c r="Z152" s="536"/>
      <c r="AA152" s="536"/>
      <c r="AB152" s="536"/>
      <c r="AC152" s="536"/>
      <c r="AD152" s="536"/>
      <c r="AE152" s="536"/>
      <c r="AF152" s="536"/>
      <c r="AG152" s="536"/>
      <c r="AH152" s="536"/>
      <c r="AI152" s="536"/>
      <c r="AJ152" s="230"/>
    </row>
    <row r="153" spans="1:36" ht="21.75" customHeight="1">
      <c r="A153" s="228"/>
      <c r="B153" s="237"/>
      <c r="C153" s="275" t="s">
        <v>148</v>
      </c>
      <c r="D153" s="276"/>
      <c r="E153" s="276"/>
      <c r="F153" s="276"/>
      <c r="G153" s="276"/>
      <c r="H153" s="276"/>
      <c r="I153" s="276"/>
      <c r="J153" s="536" t="s">
        <v>149</v>
      </c>
      <c r="K153" s="536"/>
      <c r="L153" s="536"/>
      <c r="M153" s="536"/>
      <c r="N153" s="536"/>
      <c r="O153" s="536"/>
      <c r="P153" s="536"/>
      <c r="Q153" s="536"/>
      <c r="R153" s="536"/>
      <c r="S153" s="536"/>
      <c r="T153" s="536"/>
      <c r="U153" s="536"/>
      <c r="V153" s="536"/>
      <c r="W153" s="536"/>
      <c r="X153" s="536"/>
      <c r="Y153" s="536"/>
      <c r="Z153" s="536"/>
      <c r="AA153" s="536"/>
      <c r="AB153" s="536"/>
      <c r="AC153" s="536"/>
      <c r="AD153" s="536"/>
      <c r="AE153" s="536"/>
      <c r="AF153" s="536"/>
      <c r="AG153" s="536"/>
      <c r="AH153" s="536"/>
      <c r="AI153" s="536"/>
      <c r="AJ153" s="230"/>
    </row>
    <row r="154" spans="1:36" ht="21.75" customHeight="1">
      <c r="A154" s="228"/>
      <c r="B154" s="237"/>
      <c r="C154" s="275" t="s">
        <v>150</v>
      </c>
      <c r="D154" s="275"/>
      <c r="E154" s="275"/>
      <c r="F154" s="275"/>
      <c r="G154" s="275"/>
      <c r="H154" s="275"/>
      <c r="I154" s="275"/>
      <c r="J154" s="536" t="s">
        <v>151</v>
      </c>
      <c r="K154" s="536"/>
      <c r="L154" s="536"/>
      <c r="M154" s="536"/>
      <c r="N154" s="536"/>
      <c r="O154" s="536"/>
      <c r="P154" s="536"/>
      <c r="Q154" s="536"/>
      <c r="R154" s="536"/>
      <c r="S154" s="536"/>
      <c r="T154" s="536"/>
      <c r="U154" s="536"/>
      <c r="V154" s="536"/>
      <c r="W154" s="536"/>
      <c r="X154" s="536"/>
      <c r="Y154" s="536"/>
      <c r="Z154" s="536"/>
      <c r="AA154" s="536"/>
      <c r="AB154" s="536"/>
      <c r="AC154" s="536"/>
      <c r="AD154" s="536"/>
      <c r="AE154" s="536"/>
      <c r="AF154" s="536"/>
      <c r="AG154" s="536"/>
      <c r="AH154" s="536"/>
      <c r="AI154" s="536"/>
      <c r="AJ154" s="230"/>
    </row>
    <row r="155" spans="1:36" ht="19.5" customHeight="1">
      <c r="A155" s="228"/>
      <c r="B155" s="237"/>
      <c r="C155" s="275" t="s">
        <v>152</v>
      </c>
      <c r="D155" s="275"/>
      <c r="E155" s="275"/>
      <c r="F155" s="275"/>
      <c r="G155" s="275"/>
      <c r="H155" s="275"/>
      <c r="I155" s="275"/>
      <c r="J155" s="536" t="s">
        <v>153</v>
      </c>
      <c r="K155" s="536"/>
      <c r="L155" s="536"/>
      <c r="M155" s="536"/>
      <c r="N155" s="536"/>
      <c r="O155" s="536"/>
      <c r="P155" s="536"/>
      <c r="Q155" s="536"/>
      <c r="R155" s="536"/>
      <c r="S155" s="536"/>
      <c r="T155" s="536"/>
      <c r="U155" s="536"/>
      <c r="V155" s="536"/>
      <c r="W155" s="536"/>
      <c r="X155" s="536"/>
      <c r="Y155" s="536"/>
      <c r="Z155" s="536"/>
      <c r="AA155" s="536"/>
      <c r="AB155" s="536"/>
      <c r="AC155" s="536"/>
      <c r="AD155" s="536"/>
      <c r="AE155" s="536"/>
      <c r="AF155" s="536"/>
      <c r="AG155" s="536"/>
      <c r="AH155" s="536"/>
      <c r="AI155" s="536"/>
      <c r="AJ155" s="230"/>
    </row>
    <row r="156" spans="1:36" ht="21.75" customHeight="1">
      <c r="A156" s="228"/>
      <c r="B156" s="237"/>
      <c r="C156" s="536" t="s">
        <v>154</v>
      </c>
      <c r="D156" s="536"/>
      <c r="E156" s="536"/>
      <c r="F156" s="536"/>
      <c r="G156" s="536"/>
      <c r="H156" s="536"/>
      <c r="I156" s="275"/>
      <c r="J156" s="536" t="s">
        <v>155</v>
      </c>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230"/>
    </row>
    <row r="157" spans="1:36" ht="21.75" customHeight="1">
      <c r="A157" s="228"/>
      <c r="B157" s="237"/>
      <c r="C157" s="275" t="s">
        <v>134</v>
      </c>
      <c r="D157" s="275"/>
      <c r="E157" s="275"/>
      <c r="F157" s="275"/>
      <c r="G157" s="275"/>
      <c r="H157" s="275"/>
      <c r="I157" s="275"/>
      <c r="J157" s="536" t="s">
        <v>156</v>
      </c>
      <c r="K157" s="536"/>
      <c r="L157" s="536"/>
      <c r="M157" s="536"/>
      <c r="N157" s="536"/>
      <c r="O157" s="536"/>
      <c r="P157" s="536"/>
      <c r="Q157" s="536"/>
      <c r="R157" s="536"/>
      <c r="S157" s="536"/>
      <c r="T157" s="536"/>
      <c r="U157" s="536"/>
      <c r="V157" s="536"/>
      <c r="W157" s="536"/>
      <c r="X157" s="536"/>
      <c r="Y157" s="536"/>
      <c r="Z157" s="536"/>
      <c r="AA157" s="536"/>
      <c r="AB157" s="536"/>
      <c r="AC157" s="536"/>
      <c r="AD157" s="536"/>
      <c r="AE157" s="536"/>
      <c r="AF157" s="536"/>
      <c r="AG157" s="536"/>
      <c r="AH157" s="536"/>
      <c r="AI157" s="536"/>
      <c r="AJ157" s="230"/>
    </row>
    <row r="158" spans="1:36" ht="21.75" customHeight="1">
      <c r="A158" s="228"/>
      <c r="B158" s="237"/>
      <c r="C158" s="275" t="s">
        <v>135</v>
      </c>
      <c r="D158" s="275"/>
      <c r="E158" s="275"/>
      <c r="F158" s="275"/>
      <c r="G158" s="275"/>
      <c r="H158" s="275"/>
      <c r="I158" s="275"/>
      <c r="J158" s="536" t="s">
        <v>157</v>
      </c>
      <c r="K158" s="536"/>
      <c r="L158" s="536"/>
      <c r="M158" s="536"/>
      <c r="N158" s="536"/>
      <c r="O158" s="536"/>
      <c r="P158" s="536"/>
      <c r="Q158" s="536"/>
      <c r="R158" s="536"/>
      <c r="S158" s="536"/>
      <c r="T158" s="536"/>
      <c r="U158" s="536"/>
      <c r="V158" s="536"/>
      <c r="W158" s="536"/>
      <c r="X158" s="536"/>
      <c r="Y158" s="536"/>
      <c r="Z158" s="536"/>
      <c r="AA158" s="536"/>
      <c r="AB158" s="536"/>
      <c r="AC158" s="536"/>
      <c r="AD158" s="536"/>
      <c r="AE158" s="536"/>
      <c r="AF158" s="536"/>
      <c r="AG158" s="536"/>
      <c r="AH158" s="536"/>
      <c r="AI158" s="536"/>
      <c r="AJ158" s="230"/>
    </row>
    <row r="159" spans="1:36" ht="21.75" customHeight="1">
      <c r="A159" s="228"/>
      <c r="B159" s="237"/>
      <c r="C159" s="536" t="s">
        <v>158</v>
      </c>
      <c r="D159" s="540"/>
      <c r="E159" s="540"/>
      <c r="F159" s="540"/>
      <c r="G159" s="540"/>
      <c r="H159" s="540"/>
      <c r="I159" s="275"/>
      <c r="J159" s="275" t="s">
        <v>159</v>
      </c>
      <c r="K159" s="275"/>
      <c r="L159" s="275"/>
      <c r="M159" s="275"/>
      <c r="N159" s="275"/>
      <c r="O159" s="275"/>
      <c r="P159" s="275"/>
      <c r="Q159" s="275"/>
      <c r="R159" s="275"/>
      <c r="S159" s="275"/>
      <c r="T159" s="275"/>
      <c r="U159" s="275"/>
      <c r="V159" s="275"/>
      <c r="W159" s="275"/>
      <c r="X159" s="275"/>
      <c r="Y159" s="275"/>
      <c r="Z159" s="275"/>
      <c r="AA159" s="275"/>
      <c r="AB159" s="275"/>
      <c r="AC159" s="277"/>
      <c r="AD159" s="278"/>
      <c r="AE159" s="279"/>
      <c r="AF159" s="279"/>
      <c r="AG159" s="279"/>
      <c r="AH159" s="275"/>
      <c r="AI159" s="280"/>
      <c r="AJ159" s="230"/>
    </row>
    <row r="160" spans="1:36" ht="19.5" customHeight="1" thickBot="1">
      <c r="A160" s="228"/>
      <c r="B160" s="281"/>
      <c r="C160" s="282" t="s">
        <v>137</v>
      </c>
      <c r="D160" s="282"/>
      <c r="E160" s="282"/>
      <c r="F160" s="282"/>
      <c r="G160" s="282"/>
      <c r="H160" s="282"/>
      <c r="I160" s="282"/>
      <c r="J160" s="282" t="s">
        <v>160</v>
      </c>
      <c r="K160" s="282"/>
      <c r="L160" s="282"/>
      <c r="M160" s="282"/>
      <c r="N160" s="282"/>
      <c r="O160" s="282"/>
      <c r="P160" s="282"/>
      <c r="Q160" s="282"/>
      <c r="R160" s="282"/>
      <c r="S160" s="282"/>
      <c r="T160" s="282"/>
      <c r="U160" s="282"/>
      <c r="V160" s="282"/>
      <c r="W160" s="282"/>
      <c r="X160" s="282"/>
      <c r="Y160" s="282"/>
      <c r="Z160" s="282"/>
      <c r="AA160" s="282"/>
      <c r="AB160" s="282"/>
      <c r="AC160" s="283"/>
      <c r="AD160" s="284"/>
      <c r="AE160" s="285"/>
      <c r="AF160" s="285"/>
      <c r="AG160" s="285"/>
      <c r="AH160" s="282"/>
      <c r="AI160" s="286"/>
      <c r="AJ160" s="230"/>
    </row>
    <row r="161" spans="1:36" ht="7.5" customHeight="1" thickTop="1">
      <c r="A161" s="228"/>
      <c r="B161" s="237"/>
      <c r="C161" s="237"/>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187"/>
      <c r="AD161" s="236"/>
      <c r="AE161" s="287"/>
      <c r="AF161" s="287"/>
      <c r="AG161" s="287"/>
      <c r="AH161" s="237"/>
      <c r="AI161" s="237"/>
      <c r="AJ161" s="230"/>
    </row>
    <row r="162" spans="2:35" ht="12.7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row>
    <row r="163" spans="2:35" ht="12.7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row>
    <row r="164" spans="2:35" ht="12.7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row>
    <row r="165" spans="2:35" ht="12.7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row>
    <row r="166" spans="2:35" ht="12.7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row>
    <row r="167" spans="2:35" ht="12.7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row>
  </sheetData>
  <sheetProtection password="CD76" sheet="1" formatCells="0" formatColumns="0" formatRows="0"/>
  <mergeCells count="258">
    <mergeCell ref="AA21:AD21"/>
    <mergeCell ref="AE21:AI21"/>
    <mergeCell ref="C159:H159"/>
    <mergeCell ref="C156:H156"/>
    <mergeCell ref="J156:AI156"/>
    <mergeCell ref="J157:AI157"/>
    <mergeCell ref="J158:AI158"/>
    <mergeCell ref="J152:AI152"/>
    <mergeCell ref="J153:AI153"/>
    <mergeCell ref="J154:AI154"/>
    <mergeCell ref="J155:AI155"/>
    <mergeCell ref="T149:Y149"/>
    <mergeCell ref="Z149:AE149"/>
    <mergeCell ref="T150:Y150"/>
    <mergeCell ref="Z150:AE150"/>
    <mergeCell ref="T147:Y147"/>
    <mergeCell ref="Z147:AE147"/>
    <mergeCell ref="T148:Y148"/>
    <mergeCell ref="Z148:AE148"/>
    <mergeCell ref="T145:Y145"/>
    <mergeCell ref="Z145:AE145"/>
    <mergeCell ref="T146:Y146"/>
    <mergeCell ref="Z146:AE146"/>
    <mergeCell ref="T143:Y143"/>
    <mergeCell ref="Z143:AE143"/>
    <mergeCell ref="T144:Y144"/>
    <mergeCell ref="Z144:AE144"/>
    <mergeCell ref="T141:Y141"/>
    <mergeCell ref="Z141:AE141"/>
    <mergeCell ref="T142:Y142"/>
    <mergeCell ref="Z142:AE142"/>
    <mergeCell ref="T139:Y139"/>
    <mergeCell ref="Z139:AE139"/>
    <mergeCell ref="T140:Y140"/>
    <mergeCell ref="Z140:AE140"/>
    <mergeCell ref="S136:T136"/>
    <mergeCell ref="AE136:AF136"/>
    <mergeCell ref="T138:Y138"/>
    <mergeCell ref="Z138:AE138"/>
    <mergeCell ref="AE134:AF134"/>
    <mergeCell ref="G135:J135"/>
    <mergeCell ref="S135:T135"/>
    <mergeCell ref="AE135:AF135"/>
    <mergeCell ref="K128:N128"/>
    <mergeCell ref="K129:N129"/>
    <mergeCell ref="G134:J134"/>
    <mergeCell ref="S134:T134"/>
    <mergeCell ref="H110:W110"/>
    <mergeCell ref="H111:Q111"/>
    <mergeCell ref="V122:W122"/>
    <mergeCell ref="K127:N127"/>
    <mergeCell ref="C108:AH108"/>
    <mergeCell ref="K90:L90"/>
    <mergeCell ref="AF91:AH91"/>
    <mergeCell ref="P93:R93"/>
    <mergeCell ref="P94:R94"/>
    <mergeCell ref="AB94:AD94"/>
    <mergeCell ref="P91:R91"/>
    <mergeCell ref="G101:H101"/>
    <mergeCell ref="P87:R87"/>
    <mergeCell ref="T87:AD88"/>
    <mergeCell ref="K89:L89"/>
    <mergeCell ref="Y95:AA95"/>
    <mergeCell ref="P96:R96"/>
    <mergeCell ref="Y96:AA96"/>
    <mergeCell ref="AE80:AH80"/>
    <mergeCell ref="AF88:AG88"/>
    <mergeCell ref="AF89:AH89"/>
    <mergeCell ref="AF90:AH90"/>
    <mergeCell ref="U82:V82"/>
    <mergeCell ref="AA82:AB82"/>
    <mergeCell ref="AE76:AH76"/>
    <mergeCell ref="H77:I77"/>
    <mergeCell ref="L77:M77"/>
    <mergeCell ref="AF78:AH78"/>
    <mergeCell ref="H76:I76"/>
    <mergeCell ref="L76:M76"/>
    <mergeCell ref="N76:Q82"/>
    <mergeCell ref="T76:U76"/>
    <mergeCell ref="AE79:AH79"/>
    <mergeCell ref="H79:I79"/>
    <mergeCell ref="H82:I82"/>
    <mergeCell ref="L82:M82"/>
    <mergeCell ref="D65:E65"/>
    <mergeCell ref="J65:K65"/>
    <mergeCell ref="H81:I81"/>
    <mergeCell ref="L81:M81"/>
    <mergeCell ref="L79:M79"/>
    <mergeCell ref="H80:I80"/>
    <mergeCell ref="L80:M80"/>
    <mergeCell ref="O67:P67"/>
    <mergeCell ref="AE72:AH72"/>
    <mergeCell ref="V6:Y6"/>
    <mergeCell ref="T27:X27"/>
    <mergeCell ref="AA14:AD14"/>
    <mergeCell ref="T26:X26"/>
    <mergeCell ref="Q14:V14"/>
    <mergeCell ref="W14:Z14"/>
    <mergeCell ref="Y25:AD25"/>
    <mergeCell ref="Q15:V15"/>
    <mergeCell ref="AE4:AH4"/>
    <mergeCell ref="AE6:AH6"/>
    <mergeCell ref="AA13:AD13"/>
    <mergeCell ref="AE13:AI13"/>
    <mergeCell ref="E20:L20"/>
    <mergeCell ref="E22:L22"/>
    <mergeCell ref="M15:P15"/>
    <mergeCell ref="M14:P14"/>
    <mergeCell ref="M13:P13"/>
    <mergeCell ref="E14:L14"/>
    <mergeCell ref="AE56:AH56"/>
    <mergeCell ref="B52:AI52"/>
    <mergeCell ref="B53:AI53"/>
    <mergeCell ref="AE54:AH54"/>
    <mergeCell ref="B44:I45"/>
    <mergeCell ref="AD49:AI49"/>
    <mergeCell ref="AE47:AI47"/>
    <mergeCell ref="O56:R56"/>
    <mergeCell ref="J45:N45"/>
    <mergeCell ref="AF45:AI45"/>
    <mergeCell ref="AE14:AI14"/>
    <mergeCell ref="W13:Z13"/>
    <mergeCell ref="Q36:U36"/>
    <mergeCell ref="Q37:U37"/>
    <mergeCell ref="Q38:U38"/>
    <mergeCell ref="AF35:AI35"/>
    <mergeCell ref="AF36:AI36"/>
    <mergeCell ref="AA38:AE38"/>
    <mergeCell ref="Q17:V17"/>
    <mergeCell ref="Q18:V18"/>
    <mergeCell ref="G37:K37"/>
    <mergeCell ref="G38:K38"/>
    <mergeCell ref="G39:K39"/>
    <mergeCell ref="G40:K40"/>
    <mergeCell ref="Q40:U40"/>
    <mergeCell ref="L40:P40"/>
    <mergeCell ref="Q39:U39"/>
    <mergeCell ref="L37:P37"/>
    <mergeCell ref="L38:P38"/>
    <mergeCell ref="L39:P39"/>
    <mergeCell ref="B25:D25"/>
    <mergeCell ref="E36:F36"/>
    <mergeCell ref="B36:D36"/>
    <mergeCell ref="J28:N28"/>
    <mergeCell ref="J29:N29"/>
    <mergeCell ref="J30:N30"/>
    <mergeCell ref="E34:F34"/>
    <mergeCell ref="E35:F35"/>
    <mergeCell ref="E28:I28"/>
    <mergeCell ref="E25:I25"/>
    <mergeCell ref="B13:D13"/>
    <mergeCell ref="O54:R54"/>
    <mergeCell ref="E26:I26"/>
    <mergeCell ref="B34:D35"/>
    <mergeCell ref="Q13:V13"/>
    <mergeCell ref="E15:L15"/>
    <mergeCell ref="E16:L16"/>
    <mergeCell ref="E17:L17"/>
    <mergeCell ref="E18:L18"/>
    <mergeCell ref="M16:P16"/>
    <mergeCell ref="M17:P17"/>
    <mergeCell ref="M18:P18"/>
    <mergeCell ref="M19:P19"/>
    <mergeCell ref="M20:P20"/>
    <mergeCell ref="M22:P22"/>
    <mergeCell ref="AE9:AH9"/>
    <mergeCell ref="K10:N10"/>
    <mergeCell ref="AC10:AH10"/>
    <mergeCell ref="R10:Z10"/>
    <mergeCell ref="I9:L9"/>
    <mergeCell ref="Q19:V19"/>
    <mergeCell ref="Q20:V20"/>
    <mergeCell ref="F9:H9"/>
    <mergeCell ref="M9:AB9"/>
    <mergeCell ref="E19:L19"/>
    <mergeCell ref="B9:E9"/>
    <mergeCell ref="E10:H10"/>
    <mergeCell ref="AA15:AD15"/>
    <mergeCell ref="AA16:AD16"/>
    <mergeCell ref="AA17:AD17"/>
    <mergeCell ref="AA18:AD18"/>
    <mergeCell ref="AA19:AD19"/>
    <mergeCell ref="Q22:V22"/>
    <mergeCell ref="W15:Z15"/>
    <mergeCell ref="W16:Z16"/>
    <mergeCell ref="W17:Z17"/>
    <mergeCell ref="W18:Z18"/>
    <mergeCell ref="W19:Z19"/>
    <mergeCell ref="W20:Z20"/>
    <mergeCell ref="W22:Z22"/>
    <mergeCell ref="Q16:V16"/>
    <mergeCell ref="B40:D40"/>
    <mergeCell ref="AA20:AD20"/>
    <mergeCell ref="AA22:AD22"/>
    <mergeCell ref="AE15:AI15"/>
    <mergeCell ref="AE16:AI16"/>
    <mergeCell ref="AE17:AI17"/>
    <mergeCell ref="AE18:AI18"/>
    <mergeCell ref="AE19:AI19"/>
    <mergeCell ref="AE20:AI20"/>
    <mergeCell ref="AE22:AI22"/>
    <mergeCell ref="B26:D26"/>
    <mergeCell ref="B27:D27"/>
    <mergeCell ref="B28:D28"/>
    <mergeCell ref="E37:F37"/>
    <mergeCell ref="E27:I27"/>
    <mergeCell ref="B37:D37"/>
    <mergeCell ref="G36:K36"/>
    <mergeCell ref="J26:N26"/>
    <mergeCell ref="L36:P36"/>
    <mergeCell ref="O26:S26"/>
    <mergeCell ref="J27:N27"/>
    <mergeCell ref="O27:S27"/>
    <mergeCell ref="T28:X28"/>
    <mergeCell ref="O28:S28"/>
    <mergeCell ref="T29:X29"/>
    <mergeCell ref="T30:X30"/>
    <mergeCell ref="B30:D30"/>
    <mergeCell ref="E30:I30"/>
    <mergeCell ref="E29:I29"/>
    <mergeCell ref="B29:D29"/>
    <mergeCell ref="O29:S29"/>
    <mergeCell ref="O30:S30"/>
    <mergeCell ref="E38:F38"/>
    <mergeCell ref="C83:F83"/>
    <mergeCell ref="H83:I83"/>
    <mergeCell ref="L83:M83"/>
    <mergeCell ref="E39:F39"/>
    <mergeCell ref="E40:F40"/>
    <mergeCell ref="B38:D38"/>
    <mergeCell ref="B39:D39"/>
    <mergeCell ref="H78:I78"/>
    <mergeCell ref="L78:M78"/>
    <mergeCell ref="Y26:AD26"/>
    <mergeCell ref="Y27:AD27"/>
    <mergeCell ref="Y28:AD28"/>
    <mergeCell ref="Y29:AD29"/>
    <mergeCell ref="Y30:AD30"/>
    <mergeCell ref="AA34:AE35"/>
    <mergeCell ref="X2:Y2"/>
    <mergeCell ref="W21:Z21"/>
    <mergeCell ref="AF38:AI38"/>
    <mergeCell ref="AF43:AI43"/>
    <mergeCell ref="AA39:AE39"/>
    <mergeCell ref="AA40:AE40"/>
    <mergeCell ref="AF39:AI39"/>
    <mergeCell ref="AF40:AI40"/>
    <mergeCell ref="AA37:AE37"/>
    <mergeCell ref="V37:Z37"/>
    <mergeCell ref="V45:W45"/>
    <mergeCell ref="V36:Z36"/>
    <mergeCell ref="AE31:AI31"/>
    <mergeCell ref="V39:Z39"/>
    <mergeCell ref="V40:Z40"/>
    <mergeCell ref="V42:Z42"/>
    <mergeCell ref="V38:Z38"/>
    <mergeCell ref="AF37:AI37"/>
    <mergeCell ref="AA36:AE36"/>
  </mergeCells>
  <dataValidations count="50">
    <dataValidation type="whole" showInputMessage="1" promptTitle="Savings" prompt="Enter the amount held in savings account(s).&#10;" errorTitle="Employment or Wages" error="Digits only can be from $0 to $1,000,000." sqref="L36">
      <formula1>0</formula1>
      <formula2>1000000</formula2>
    </dataValidation>
    <dataValidation type="whole" showInputMessage="1" promptTitle="CD" prompt="Enter the net cash value of Certificate of Deposit held by the household member." sqref="Q36">
      <formula1>0</formula1>
      <formula2>1000000</formula2>
    </dataValidation>
    <dataValidation type="whole" showInputMessage="1" promptTitle="Other Assets" prompt="Enter the amount held as asset types other than checking, savings and/or Certificate of Deposit accounts." sqref="V36">
      <formula1>0</formula1>
      <formula2>1000000</formula2>
    </dataValidation>
    <dataValidation type="whole" showInputMessage="1" prompt="Indicate the type of other asset, for example, Stock, Rental Property, Coin Collection, etc." sqref="AA36">
      <formula1>0</formula1>
      <formula2>1000000</formula2>
    </dataValidation>
    <dataValidation type="whole" showInputMessage="1" promptTitle="Asset Income" prompt="Enter the anticipated annual income from the assets.  For example, the amount of interest earned on savings or checking, dividends on stocks, net income from rental property, etc." errorTitle="Employment or Wages" error="Employment or Wages is required." sqref="AF35">
      <formula1>0</formula1>
      <formula2>1000000</formula2>
    </dataValidation>
    <dataValidation type="list" showInputMessage="1" showErrorMessage="1" prompt="Select from list the occupation type of the person named as HEAD on the TIC." error="Select from list" sqref="G134:J134">
      <formula1>Occupation_list</formula1>
    </dataValidation>
    <dataValidation type="whole" showInputMessage="1" promptTitle="HH Member Number" prompt="List Member Number of household member who controls the Asset(s) listed on the applicable row." sqref="B36">
      <formula1>1</formula1>
      <formula2>8</formula2>
    </dataValidation>
    <dataValidation type="textLength" operator="notEqual" showInputMessage="1" prompt="List for all occupants of the unit." errorTitle="First Name &amp; Middle Initial" error="First Name &amp; Middle Initial is required." sqref="M14">
      <formula1>30</formula1>
    </dataValidation>
    <dataValidation type="whole" operator="equal" showInputMessage="1" prompt="List the full date of birth of each occupant of the unit." errorTitle="Date of Birth" error="Date of Birth is required.  Exemple 05041963.  Dashes will be inserted automaticly." sqref="W14">
      <formula1>8</formula1>
    </dataValidation>
    <dataValidation type="textLength" operator="notBetween" showInputMessage="1" prompt="List for all occupants of the unit." errorTitle="Last Name" error="Last Name is required." sqref="E14">
      <formula1>15</formula1>
      <formula2>45</formula2>
    </dataValidation>
    <dataValidation type="whole" showInputMessage="1" promptTitle="SS/Pensions" prompt="Enter the annual amount of Social Security, Supplemental Security Income, Pensions, Military Retirement, etc." sqref="J26">
      <formula1>0</formula1>
      <formula2>1000000</formula2>
    </dataValidation>
    <dataValidation type="whole" showInputMessage="1" promptTitle="Employment or Wages" prompt="Enter the annual amount of wages, salaries, tips, commissions, bonuses, and other income from employment; distributed profits and/or net income from a business.&#10;" errorTitle="Employment or Wages" error="Digits only can be from $0 to $1,000,000." sqref="E26:F26">
      <formula1>0</formula1>
      <formula2>1000000</formula2>
    </dataValidation>
    <dataValidation type="whole" showInputMessage="1" promptTitle="HH Member Number" prompt="List Member Number (from Part II) of household member receiving income shown on applicable row." sqref="B26">
      <formula1>1</formula1>
      <formula2>8</formula2>
    </dataValidation>
    <dataValidation type="list" allowBlank="1" showDropDown="1" showInputMessage="1" showErrorMessage="1" prompt="Enter X if TIC completion for &#10;household recertification." error="Only an X may be entered." sqref="L6">
      <formula1>X</formula1>
    </dataValidation>
    <dataValidation type="textLength" operator="equal" allowBlank="1" showInputMessage="1" sqref="P6">
      <formula1>25</formula1>
    </dataValidation>
    <dataValidation type="textLength" showInputMessage="1" prompt="Enter the county (or equivalent) in which the building is located." errorTitle="County" error="Please type the county." sqref="AJ9:AJ10">
      <formula1>25</formula1>
      <formula2>30</formula2>
    </dataValidation>
    <dataValidation type="textLength" operator="equal" showInputMessage="1" prompt="Enter the name of the property as it is known to Florida Housing." errorTitle="Addess" error="Please type the Address." sqref="M9:AB9">
      <formula1>150</formula1>
    </dataValidation>
    <dataValidation type="textLength" allowBlank="1" showInputMessage="1" showErrorMessage="1" promptTitle="FHFC Key Number" prompt="Please enter the 4-digit Florida Housing Key Number that is unique to the development." errorTitle="Key Number" error="Please enter the 4-digit Florida Housing Key Number that is unique to the development." sqref="F9:H9">
      <formula1>1</formula1>
      <formula2>9999</formula2>
    </dataValidation>
    <dataValidation type="textLength" operator="equal" showInputMessage="1" prompt="Enter the address of the building." errorTitle="Addess" error="Please type the Address." sqref="R10">
      <formula1>150</formula1>
    </dataValidation>
    <dataValidation operator="equal" showInputMessage="1" showErrorMessage="1" promptTitle="Move-in Date" prompt="Enter the date the household initially occupied the unit." sqref="W5 AF5:AH6 AE6"/>
    <dataValidation allowBlank="1" showInputMessage="1" showErrorMessage="1" prompt="Enter the number combination that uniquely identifies this unit within the development.  This number may combine a corporate building number with a unit number.  Refer to Appendix R for an example." sqref="E10:H10"/>
    <dataValidation operator="equal" showInputMessage="1" showErrorMessage="1" promptTitle="Effective Date" prompt="Enter the effective date of this certification.  For Initial Certification, this shall be the move-in date.  For Annual Recertification, the effective date shall be no later than one year from the effective date of the previous (re)certification." sqref="W3 AD3:AH3"/>
    <dataValidation type="textLength" operator="equal" showInputMessage="1" prompt="Enter the address of the building including ZIP code." errorTitle="Addess" error="Please type the Address." sqref="I10">
      <formula1>150</formula1>
    </dataValidation>
    <dataValidation type="list" showInputMessage="1" showErrorMessage="1" promptTitle="County" prompt="Please select from the dropdown list the county in which the building is located." errorTitle="County" error="Not an acceptable entry.  Please select from the list." sqref="AE9:AH9">
      <formula1>County</formula1>
    </dataValidation>
    <dataValidation type="textLength" showInputMessage="1" prompt="Enter the name of the city in which the building is located according to the US Postal Service address." errorTitle="County" error="Please type the county." sqref="AC10">
      <formula1>25</formula1>
      <formula2>30</formula2>
    </dataValidation>
    <dataValidation type="whole" showInputMessage="1" promptTitle="Type of Other Income" prompt="Indicate the type of income, for example, child support, unemployment compensation, etc." errorTitle="Employment or Wages" error="Digits only can be from $0 to $1,000,000." sqref="Y26">
      <formula1>0</formula1>
      <formula2>1000000</formula2>
    </dataValidation>
    <dataValidation allowBlank="1" showInputMessage="1" showErrorMessage="1" promptTitle="Other Income" prompt="Enter the amount of income received from sources other than Employment or Wages, Social Security/Pensions and Public Assistance." sqref="T26:X26"/>
    <dataValidation type="whole" showInputMessage="1" promptTitle="Checking" prompt="Enter the amount held in checking account(s).&#10;" errorTitle="Employment or Wages" error="Digits only can be from $0 to $1,000,000." sqref="G36">
      <formula1>0</formula1>
      <formula2>1000000</formula2>
    </dataValidation>
    <dataValidation allowBlank="1" showInputMessage="1" showErrorMessage="1" promptTitle="Public Assistance" prompt="Enter the amount of Public Assistance income received." sqref="O26:S26"/>
    <dataValidation type="whole" showInputMessage="1" prompt="Enter amount of Utility Allowance for unit, if applicable." sqref="P94">
      <formula1>0</formula1>
      <formula2>3000</formula2>
    </dataValidation>
    <dataValidation type="whole" showInputMessage="1" prompt="Enter the amount of rent assistance received, if applicable." sqref="P87:R87">
      <formula1>0</formula1>
      <formula2>3000</formula2>
    </dataValidation>
    <dataValidation allowBlank="1" showInputMessage="1" showErrorMessage="1" prompt="If ALL household members are FULL TIME STUDENTS, check &quot;YES&quot;." sqref="D65:E65 G65"/>
    <dataValidation allowBlank="1" showInputMessage="1" showErrorMessage="1" prompt="If at least one household member is NOT a full time student, check &quot;NO&quot;." sqref="M65 J65:K65"/>
    <dataValidation type="whole" showInputMessage="1" prompt="Enter amount paid by the household as rent.  Do not include rent assistance payments such as Section 8.  DO NOT LEAVE BLANK." sqref="P93">
      <formula1>0</formula1>
      <formula2>3000</formula2>
    </dataValidation>
    <dataValidation type="list" showInputMessage="1" showErrorMessage="1" prompt="For this program, select from list the HOME Rent type for which the household qualifies." error="Select from list" sqref="AF89:AH89">
      <formula1>HOME_rent_list</formula1>
    </dataValidation>
    <dataValidation type="list" showInputMessage="1" showErrorMessage="1" prompt="For this program, select from list the AMI Percentage category for which the household rent qualifies." error="Select from list" sqref="AF88:AG88">
      <formula1>amilist</formula1>
    </dataValidation>
    <dataValidation allowBlank="1" showInputMessage="1" sqref="T76:U76"/>
    <dataValidation type="list" allowBlank="1" showDropDown="1" showInputMessage="1" showErrorMessage="1" prompt="Enter X if TIC completion for &#10;other than initial certification or recertification." error="Only an X may be entered." sqref="R6">
      <formula1>X</formula1>
    </dataValidation>
    <dataValidation type="list" allowBlank="1" showDropDown="1" showInputMessage="1" showErrorMessage="1" prompt="Enter X if TIC completion for &#10;household initial certification." error="Only an X may be entered." sqref="E6">
      <formula1>X</formula1>
    </dataValidation>
    <dataValidation type="list" allowBlank="1" showDropDown="1" showInputMessage="1" showErrorMessage="1" error="Only an X may be entered." sqref="L76:M83">
      <formula1>X</formula1>
    </dataValidation>
    <dataValidation type="list" showInputMessage="1" showErrorMessage="1" prompt="Select the appropriate explanation, if any, from the list." error="Select from list." sqref="O67:P67">
      <formula1>StudentExplanation</formula1>
    </dataValidation>
    <dataValidation type="list" showInputMessage="1" showErrorMessage="1" prompt="For this program, select from list the AMI Percentage category for which the household qualifies." error="Select from list" sqref="H76:I83">
      <formula1>amilist</formula1>
    </dataValidation>
    <dataValidation type="list" showErrorMessage="1" prompt="Select from the list each household member's relationship to the HEAD of the household." error="Select from list" sqref="Q15:V22">
      <formula1>Relation_list</formula1>
    </dataValidation>
    <dataValidation type="list" showInputMessage="1" showErrorMessage="1" sqref="AE15:AI22">
      <formula1>student_list</formula1>
    </dataValidation>
    <dataValidation type="list" showInputMessage="1" showErrorMessage="1" error="Select from list." sqref="AE14:AI14">
      <formula1>student_list</formula1>
    </dataValidation>
    <dataValidation type="list" showInputMessage="1" showErrorMessage="1" promptTitle="C / I" prompt="Indicate if the asset shown is C - Currently held or I - Imputed (disposed of for less than value within past 2 years)." error="Select from list." sqref="E36:F40">
      <formula1>Asset_Ownership</formula1>
    </dataValidation>
    <dataValidation type="whole" allowBlank="1" showInputMessage="1" showErrorMessage="1" sqref="Y95:AA95">
      <formula1>1</formula1>
      <formula2>12</formula2>
    </dataValidation>
    <dataValidation type="decimal" operator="greaterThan" allowBlank="1" showInputMessage="1" showErrorMessage="1" sqref="AB94:AD94">
      <formula1>0</formula1>
    </dataValidation>
    <dataValidation type="list" showInputMessage="1" showErrorMessage="1" sqref="AF90:AH90">
      <formula1>BR_Mix</formula1>
    </dataValidation>
    <dataValidation type="whole" operator="lessThanOrEqual" allowBlank="1" showInputMessage="1" showErrorMessage="1" sqref="G101:H101">
      <formula1>999</formula1>
    </dataValidation>
  </dataValidations>
  <printOptions/>
  <pageMargins left="0.5" right="0.5" top="0.6" bottom="0.6" header="0.45" footer="0.45"/>
  <pageSetup horizontalDpi="600" verticalDpi="600" orientation="portrait" r:id="rId1"/>
  <headerFooter alignWithMargins="0">
    <oddHeader>&amp;L&amp;"Verdana,Bold"Tenant Income Certification&amp;R&amp;"Verdana,Bold"&amp;P</oddHeader>
    <oddFooter>&amp;L&amp;"Verdana,Bold"Florida Housing Finance Corporation&amp;R&amp;"Verdana,Bold"Rev. January 2024</oddFooter>
  </headerFooter>
  <rowBreaks count="2" manualBreakCount="2">
    <brk id="58" max="255" man="1"/>
    <brk id="112" min="1" max="34" man="1"/>
  </rowBreaks>
  <ignoredErrors>
    <ignoredError sqref="AA16" formula="1"/>
  </ignoredErrors>
</worksheet>
</file>

<file path=xl/worksheets/sheet2.xml><?xml version="1.0" encoding="utf-8"?>
<worksheet xmlns="http://schemas.openxmlformats.org/spreadsheetml/2006/main" xmlns:r="http://schemas.openxmlformats.org/officeDocument/2006/relationships">
  <dimension ref="A1:BM145"/>
  <sheetViews>
    <sheetView zoomScalePageLayoutView="0" workbookViewId="0" topLeftCell="HT949">
      <selection activeCell="IV999" sqref="IV999"/>
    </sheetView>
  </sheetViews>
  <sheetFormatPr defaultColWidth="9.140625" defaultRowHeight="12.75"/>
  <cols>
    <col min="1" max="1" width="29.421875" style="305" bestFit="1" customWidth="1"/>
    <col min="2" max="2" width="14.140625" style="373" bestFit="1" customWidth="1"/>
    <col min="3" max="3" width="24.7109375" style="305" customWidth="1"/>
    <col min="4" max="5" width="6.421875" style="305" customWidth="1"/>
    <col min="6" max="6" width="11.57421875" style="305" bestFit="1" customWidth="1"/>
    <col min="7" max="7" width="10.57421875" style="312" bestFit="1" customWidth="1"/>
    <col min="8" max="8" width="18.28125" style="305" bestFit="1" customWidth="1"/>
    <col min="9" max="9" width="4.57421875" style="305" customWidth="1"/>
    <col min="10" max="10" width="7.421875" style="305" bestFit="1" customWidth="1"/>
    <col min="11" max="11" width="95.140625" style="305" bestFit="1" customWidth="1"/>
    <col min="12" max="16384" width="9.140625" style="305" customWidth="1"/>
  </cols>
  <sheetData>
    <row r="1" spans="1:65" ht="13.5" thickBot="1">
      <c r="A1" s="371" t="s">
        <v>171</v>
      </c>
      <c r="B1" s="372"/>
      <c r="C1" s="371" t="s">
        <v>172</v>
      </c>
      <c r="D1" s="300"/>
      <c r="E1" s="300"/>
      <c r="F1" s="300"/>
      <c r="G1" s="341" t="s">
        <v>281</v>
      </c>
      <c r="H1" s="340"/>
      <c r="I1"/>
      <c r="J1"/>
      <c r="K1"/>
      <c r="L1" s="300"/>
      <c r="M1" s="300"/>
      <c r="N1" s="300"/>
      <c r="O1" s="300"/>
      <c r="P1" s="300"/>
      <c r="Q1" s="300"/>
      <c r="R1" s="300"/>
      <c r="S1" s="300"/>
      <c r="T1" s="300"/>
      <c r="U1" s="300"/>
      <c r="V1" s="300"/>
      <c r="W1" s="300"/>
      <c r="X1" s="300"/>
      <c r="Y1" s="300"/>
      <c r="Z1" s="300"/>
      <c r="AA1" s="300"/>
      <c r="AB1" s="300"/>
      <c r="AC1" s="300"/>
      <c r="AD1" s="304"/>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row>
    <row r="2" spans="1:65" ht="10.5">
      <c r="A2" s="295"/>
      <c r="B2" s="372"/>
      <c r="C2" s="306"/>
      <c r="D2" s="300"/>
      <c r="E2" s="300"/>
      <c r="F2" s="300"/>
      <c r="G2" s="301">
        <v>37812</v>
      </c>
      <c r="H2" s="302">
        <v>0.6319444444444444</v>
      </c>
      <c r="I2" s="303" t="s">
        <v>173</v>
      </c>
      <c r="J2" s="303" t="s">
        <v>174</v>
      </c>
      <c r="K2" s="303" t="s">
        <v>175</v>
      </c>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row>
    <row r="3" spans="1:65" ht="10.5">
      <c r="A3" s="289" t="s">
        <v>178</v>
      </c>
      <c r="B3" s="372"/>
      <c r="C3" s="296">
        <v>20</v>
      </c>
      <c r="D3" s="300"/>
      <c r="E3" s="300"/>
      <c r="F3" s="300"/>
      <c r="G3" s="301">
        <v>37812</v>
      </c>
      <c r="H3" s="302">
        <v>0.6666666666666666</v>
      </c>
      <c r="I3" s="303" t="s">
        <v>176</v>
      </c>
      <c r="J3" s="303" t="s">
        <v>174</v>
      </c>
      <c r="K3" s="303" t="s">
        <v>177</v>
      </c>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row>
    <row r="4" spans="1:65" ht="10.5">
      <c r="A4" s="289" t="s">
        <v>181</v>
      </c>
      <c r="B4" s="372"/>
      <c r="C4" s="296">
        <v>25</v>
      </c>
      <c r="D4" s="300"/>
      <c r="E4" s="300"/>
      <c r="F4" s="300"/>
      <c r="G4" s="307">
        <v>37977</v>
      </c>
      <c r="H4" s="308"/>
      <c r="I4" s="308" t="s">
        <v>173</v>
      </c>
      <c r="J4" s="308" t="s">
        <v>182</v>
      </c>
      <c r="K4" s="308" t="s">
        <v>232</v>
      </c>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row>
    <row r="5" spans="1:65" ht="10.5">
      <c r="A5" s="289" t="s">
        <v>184</v>
      </c>
      <c r="B5" s="372"/>
      <c r="C5" s="296">
        <v>28</v>
      </c>
      <c r="D5" s="300"/>
      <c r="E5" s="300"/>
      <c r="F5" s="300"/>
      <c r="G5" s="301">
        <v>38091</v>
      </c>
      <c r="H5" s="303"/>
      <c r="I5" s="303" t="s">
        <v>173</v>
      </c>
      <c r="J5" s="303" t="s">
        <v>179</v>
      </c>
      <c r="K5" s="303" t="s">
        <v>180</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row>
    <row r="6" spans="1:65" ht="10.5">
      <c r="A6" s="289" t="s">
        <v>187</v>
      </c>
      <c r="B6" s="372"/>
      <c r="C6" s="296">
        <v>30</v>
      </c>
      <c r="D6" s="300"/>
      <c r="E6" s="300"/>
      <c r="F6" s="300"/>
      <c r="G6" s="309">
        <v>38152</v>
      </c>
      <c r="H6" s="300"/>
      <c r="I6" s="300" t="s">
        <v>173</v>
      </c>
      <c r="J6" s="300" t="s">
        <v>182</v>
      </c>
      <c r="K6" s="300" t="s">
        <v>183</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row>
    <row r="7" spans="1:65" ht="10.5">
      <c r="A7" s="289" t="s">
        <v>189</v>
      </c>
      <c r="B7" s="372"/>
      <c r="C7" s="296">
        <v>33</v>
      </c>
      <c r="D7" s="300"/>
      <c r="E7" s="300"/>
      <c r="F7" s="300"/>
      <c r="G7" s="309">
        <v>38183</v>
      </c>
      <c r="H7" s="300"/>
      <c r="I7" s="300" t="s">
        <v>173</v>
      </c>
      <c r="J7" s="300" t="s">
        <v>185</v>
      </c>
      <c r="K7" s="300" t="s">
        <v>186</v>
      </c>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row>
    <row r="8" spans="1:65" ht="10.5">
      <c r="A8" s="289" t="s">
        <v>191</v>
      </c>
      <c r="B8" s="372"/>
      <c r="C8" s="296">
        <v>35</v>
      </c>
      <c r="D8" s="300"/>
      <c r="E8" s="300"/>
      <c r="F8" s="300"/>
      <c r="G8" s="309">
        <v>38188</v>
      </c>
      <c r="H8" s="300"/>
      <c r="I8" s="300" t="s">
        <v>173</v>
      </c>
      <c r="J8" s="300" t="s">
        <v>246</v>
      </c>
      <c r="K8" s="300" t="s">
        <v>188</v>
      </c>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row>
    <row r="9" spans="1:65" ht="10.5">
      <c r="A9" s="289" t="s">
        <v>193</v>
      </c>
      <c r="B9" s="372"/>
      <c r="C9" s="296">
        <v>40</v>
      </c>
      <c r="D9" s="300"/>
      <c r="E9" s="300"/>
      <c r="F9" s="300"/>
      <c r="G9" s="309">
        <v>38259</v>
      </c>
      <c r="H9" s="300"/>
      <c r="I9" s="300" t="s">
        <v>173</v>
      </c>
      <c r="J9" s="300" t="s">
        <v>185</v>
      </c>
      <c r="K9" s="300" t="s">
        <v>190</v>
      </c>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row>
    <row r="10" spans="1:65" ht="10.5">
      <c r="A10" s="289" t="s">
        <v>268</v>
      </c>
      <c r="B10" s="372"/>
      <c r="C10" s="296">
        <v>45</v>
      </c>
      <c r="D10" s="300"/>
      <c r="E10" s="300"/>
      <c r="F10" s="300"/>
      <c r="G10" s="309">
        <v>38261</v>
      </c>
      <c r="H10" s="300"/>
      <c r="I10" s="300" t="s">
        <v>173</v>
      </c>
      <c r="J10" s="300" t="s">
        <v>185</v>
      </c>
      <c r="K10" s="300" t="s">
        <v>192</v>
      </c>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row>
    <row r="11" spans="1:65" ht="10.5">
      <c r="A11" s="289" t="s">
        <v>194</v>
      </c>
      <c r="B11" s="372"/>
      <c r="C11" s="296">
        <v>50</v>
      </c>
      <c r="D11" s="300"/>
      <c r="E11" s="300"/>
      <c r="F11" s="300"/>
      <c r="G11" s="309">
        <v>38882</v>
      </c>
      <c r="H11" s="300"/>
      <c r="I11" s="300" t="s">
        <v>176</v>
      </c>
      <c r="J11" s="300" t="s">
        <v>182</v>
      </c>
      <c r="K11" s="300" t="s">
        <v>234</v>
      </c>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row>
    <row r="12" spans="1:65" ht="10.5">
      <c r="A12" s="289" t="s">
        <v>195</v>
      </c>
      <c r="B12" s="372"/>
      <c r="C12" s="296">
        <v>55</v>
      </c>
      <c r="D12" s="300"/>
      <c r="E12" s="300"/>
      <c r="F12" s="300"/>
      <c r="G12" s="309">
        <v>39569</v>
      </c>
      <c r="H12" s="300"/>
      <c r="I12" s="300" t="s">
        <v>173</v>
      </c>
      <c r="J12" s="300" t="s">
        <v>240</v>
      </c>
      <c r="K12" s="300" t="s">
        <v>239</v>
      </c>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row>
    <row r="13" spans="1:65" ht="10.5">
      <c r="A13" s="289" t="s">
        <v>106</v>
      </c>
      <c r="B13" s="372"/>
      <c r="C13" s="296">
        <v>60</v>
      </c>
      <c r="D13" s="300"/>
      <c r="E13" s="300"/>
      <c r="F13" s="300"/>
      <c r="G13" s="309">
        <v>39569</v>
      </c>
      <c r="H13" s="300"/>
      <c r="I13" s="300" t="s">
        <v>173</v>
      </c>
      <c r="J13" s="300" t="s">
        <v>240</v>
      </c>
      <c r="K13" s="300" t="s">
        <v>241</v>
      </c>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row>
    <row r="14" spans="1:65" ht="10.5">
      <c r="A14" s="289" t="s">
        <v>196</v>
      </c>
      <c r="B14" s="372"/>
      <c r="C14" s="296">
        <v>65</v>
      </c>
      <c r="D14" s="300"/>
      <c r="E14" s="300"/>
      <c r="F14" s="300"/>
      <c r="G14" s="309">
        <v>39569</v>
      </c>
      <c r="H14" s="300"/>
      <c r="I14" s="300" t="s">
        <v>173</v>
      </c>
      <c r="J14" s="300" t="s">
        <v>246</v>
      </c>
      <c r="K14" s="300" t="s">
        <v>247</v>
      </c>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row>
    <row r="15" spans="1:65" ht="10.5">
      <c r="A15" s="289" t="s">
        <v>197</v>
      </c>
      <c r="B15" s="372"/>
      <c r="C15" s="296">
        <v>80</v>
      </c>
      <c r="D15" s="300"/>
      <c r="E15" s="300"/>
      <c r="F15" s="300"/>
      <c r="G15" s="309">
        <v>39569</v>
      </c>
      <c r="H15" s="300"/>
      <c r="I15" s="300" t="s">
        <v>173</v>
      </c>
      <c r="J15" s="300" t="s">
        <v>242</v>
      </c>
      <c r="K15" s="300" t="s">
        <v>243</v>
      </c>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row>
    <row r="16" spans="1:65" ht="10.5">
      <c r="A16" s="289" t="s">
        <v>198</v>
      </c>
      <c r="B16" s="372"/>
      <c r="C16" s="296">
        <v>120</v>
      </c>
      <c r="D16" s="300"/>
      <c r="E16" s="300"/>
      <c r="F16" s="300"/>
      <c r="G16" s="309">
        <v>40065</v>
      </c>
      <c r="H16" s="300"/>
      <c r="I16" s="300" t="s">
        <v>173</v>
      </c>
      <c r="J16" s="300" t="s">
        <v>264</v>
      </c>
      <c r="K16" s="300" t="s">
        <v>257</v>
      </c>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row>
    <row r="17" spans="1:65" ht="10.5">
      <c r="A17" s="289" t="s">
        <v>199</v>
      </c>
      <c r="B17" s="372"/>
      <c r="C17" s="296">
        <v>140</v>
      </c>
      <c r="D17" s="300"/>
      <c r="E17" s="300"/>
      <c r="F17" s="300"/>
      <c r="G17" s="309">
        <v>40065</v>
      </c>
      <c r="H17" s="300"/>
      <c r="I17" s="300" t="s">
        <v>173</v>
      </c>
      <c r="J17" s="300" t="s">
        <v>258</v>
      </c>
      <c r="K17" s="300" t="s">
        <v>259</v>
      </c>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row>
    <row r="18" spans="1:65" ht="11.25" thickBot="1">
      <c r="A18" s="289" t="s">
        <v>200</v>
      </c>
      <c r="B18" s="372"/>
      <c r="C18" s="297">
        <v>150</v>
      </c>
      <c r="D18" s="300"/>
      <c r="E18" s="300"/>
      <c r="F18" s="300"/>
      <c r="G18" s="309">
        <v>40065</v>
      </c>
      <c r="H18" s="300"/>
      <c r="I18" s="300" t="s">
        <v>173</v>
      </c>
      <c r="J18" s="300" t="s">
        <v>246</v>
      </c>
      <c r="K18" s="300" t="s">
        <v>261</v>
      </c>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row>
    <row r="19" spans="1:65" ht="10.5">
      <c r="A19" s="289" t="s">
        <v>201</v>
      </c>
      <c r="B19" s="372"/>
      <c r="C19" s="300"/>
      <c r="D19" s="300"/>
      <c r="E19" s="300"/>
      <c r="F19" s="300"/>
      <c r="G19" s="309">
        <v>40085</v>
      </c>
      <c r="H19" s="300"/>
      <c r="I19" s="300" t="s">
        <v>173</v>
      </c>
      <c r="J19" s="300" t="s">
        <v>264</v>
      </c>
      <c r="K19" s="300" t="s">
        <v>265</v>
      </c>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row>
    <row r="20" spans="1:65" ht="11.25" thickBot="1">
      <c r="A20" s="289" t="s">
        <v>203</v>
      </c>
      <c r="B20" s="372"/>
      <c r="C20" s="371" t="s">
        <v>202</v>
      </c>
      <c r="D20" s="300"/>
      <c r="E20" s="300"/>
      <c r="F20" s="300"/>
      <c r="G20" s="309">
        <v>40085</v>
      </c>
      <c r="H20" s="300"/>
      <c r="I20" s="300" t="s">
        <v>173</v>
      </c>
      <c r="J20" s="300" t="s">
        <v>246</v>
      </c>
      <c r="K20" s="300" t="s">
        <v>266</v>
      </c>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row>
    <row r="21" spans="1:65" ht="10.5">
      <c r="A21" s="289" t="s">
        <v>204</v>
      </c>
      <c r="B21" s="372"/>
      <c r="C21" s="310"/>
      <c r="D21" s="300"/>
      <c r="E21" s="300"/>
      <c r="F21" s="300"/>
      <c r="G21" s="309">
        <v>40085</v>
      </c>
      <c r="H21" s="300"/>
      <c r="I21" s="300" t="s">
        <v>173</v>
      </c>
      <c r="J21" s="300" t="s">
        <v>267</v>
      </c>
      <c r="K21" s="300" t="s">
        <v>266</v>
      </c>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row>
    <row r="22" spans="1:65" ht="10.5">
      <c r="A22" s="289" t="s">
        <v>206</v>
      </c>
      <c r="B22" s="372"/>
      <c r="C22" s="298" t="s">
        <v>205</v>
      </c>
      <c r="D22" s="300"/>
      <c r="E22" s="300"/>
      <c r="F22" s="300"/>
      <c r="G22" s="309">
        <v>40085</v>
      </c>
      <c r="H22" s="300"/>
      <c r="I22" s="300" t="s">
        <v>173</v>
      </c>
      <c r="J22" s="300" t="s">
        <v>269</v>
      </c>
      <c r="K22" s="300" t="s">
        <v>270</v>
      </c>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row>
    <row r="23" spans="1:65" ht="10.5">
      <c r="A23" s="289" t="s">
        <v>208</v>
      </c>
      <c r="B23" s="372"/>
      <c r="C23" s="298" t="s">
        <v>207</v>
      </c>
      <c r="D23" s="300"/>
      <c r="E23" s="300"/>
      <c r="F23" s="300"/>
      <c r="G23" s="309">
        <v>40086</v>
      </c>
      <c r="H23" s="300"/>
      <c r="I23" s="300" t="s">
        <v>173</v>
      </c>
      <c r="J23" s="300" t="s">
        <v>246</v>
      </c>
      <c r="K23" s="300" t="s">
        <v>271</v>
      </c>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row>
    <row r="24" spans="1:65" ht="11.25" thickBot="1">
      <c r="A24" s="289" t="s">
        <v>210</v>
      </c>
      <c r="B24" s="372"/>
      <c r="C24" s="299" t="s">
        <v>209</v>
      </c>
      <c r="D24" s="300"/>
      <c r="E24" s="300"/>
      <c r="F24" s="300"/>
      <c r="G24" s="309">
        <v>40087</v>
      </c>
      <c r="H24" s="300"/>
      <c r="I24" s="300" t="s">
        <v>173</v>
      </c>
      <c r="J24" s="300" t="s">
        <v>240</v>
      </c>
      <c r="K24" s="300" t="s">
        <v>275</v>
      </c>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row>
    <row r="25" spans="1:65" ht="10.5">
      <c r="A25" s="289" t="s">
        <v>211</v>
      </c>
      <c r="B25" s="372"/>
      <c r="C25" s="300"/>
      <c r="D25" s="300"/>
      <c r="E25" s="300"/>
      <c r="F25" s="300"/>
      <c r="G25" s="309">
        <v>40087</v>
      </c>
      <c r="H25" s="300"/>
      <c r="I25" s="300" t="s">
        <v>173</v>
      </c>
      <c r="J25" s="300" t="s">
        <v>242</v>
      </c>
      <c r="K25" s="300" t="s">
        <v>276</v>
      </c>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row>
    <row r="26" spans="1:65" ht="11.25" thickBot="1">
      <c r="A26" s="289" t="s">
        <v>212</v>
      </c>
      <c r="B26" s="372"/>
      <c r="C26" s="369" t="s">
        <v>223</v>
      </c>
      <c r="D26" s="300"/>
      <c r="E26" s="300"/>
      <c r="F26" s="300"/>
      <c r="G26" s="309">
        <v>40087</v>
      </c>
      <c r="H26" s="300"/>
      <c r="I26" s="300" t="s">
        <v>173</v>
      </c>
      <c r="J26" s="300" t="s">
        <v>267</v>
      </c>
      <c r="K26" s="300" t="s">
        <v>277</v>
      </c>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row>
    <row r="27" spans="1:65" ht="11.25" thickBot="1">
      <c r="A27" s="289" t="s">
        <v>213</v>
      </c>
      <c r="B27" s="372"/>
      <c r="C27" s="311" t="s">
        <v>48</v>
      </c>
      <c r="D27" s="300"/>
      <c r="E27" s="300"/>
      <c r="F27" s="300"/>
      <c r="G27" s="309">
        <v>40087</v>
      </c>
      <c r="H27" s="300"/>
      <c r="I27" s="300" t="s">
        <v>173</v>
      </c>
      <c r="J27" s="300" t="s">
        <v>267</v>
      </c>
      <c r="K27" s="300" t="s">
        <v>278</v>
      </c>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row>
    <row r="28" spans="1:65" ht="10.5">
      <c r="A28" s="289" t="s">
        <v>214</v>
      </c>
      <c r="B28" s="372"/>
      <c r="D28" s="300"/>
      <c r="E28" s="300"/>
      <c r="F28" s="300"/>
      <c r="G28" s="309">
        <v>40112</v>
      </c>
      <c r="H28" s="300"/>
      <c r="I28" s="300" t="s">
        <v>173</v>
      </c>
      <c r="J28" s="300" t="s">
        <v>279</v>
      </c>
      <c r="K28" s="300" t="s">
        <v>280</v>
      </c>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row>
    <row r="29" spans="1:65" ht="11.25" thickBot="1">
      <c r="A29" s="289" t="s">
        <v>215</v>
      </c>
      <c r="B29" s="372"/>
      <c r="C29" s="371" t="s">
        <v>224</v>
      </c>
      <c r="D29" s="300"/>
      <c r="E29" s="300"/>
      <c r="F29" s="300"/>
      <c r="G29" s="309">
        <v>40353</v>
      </c>
      <c r="I29" s="300" t="s">
        <v>173</v>
      </c>
      <c r="J29" s="300" t="s">
        <v>258</v>
      </c>
      <c r="K29" s="300" t="s">
        <v>286</v>
      </c>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row>
    <row r="30" spans="1:65" ht="10.5">
      <c r="A30" s="289" t="s">
        <v>216</v>
      </c>
      <c r="B30" s="372"/>
      <c r="C30" s="295"/>
      <c r="D30" s="300"/>
      <c r="E30" s="300"/>
      <c r="F30" s="300"/>
      <c r="G30" s="309">
        <v>40388</v>
      </c>
      <c r="H30" s="300"/>
      <c r="I30" s="300" t="s">
        <v>173</v>
      </c>
      <c r="J30" s="300" t="s">
        <v>258</v>
      </c>
      <c r="K30" s="300" t="s">
        <v>287</v>
      </c>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row>
    <row r="31" spans="1:65" ht="10.5">
      <c r="A31" s="289" t="s">
        <v>217</v>
      </c>
      <c r="B31" s="372"/>
      <c r="C31" s="289" t="s">
        <v>228</v>
      </c>
      <c r="D31" s="300"/>
      <c r="E31" s="300"/>
      <c r="F31" s="300"/>
      <c r="G31" s="309">
        <v>40778</v>
      </c>
      <c r="H31" s="300"/>
      <c r="I31" s="300" t="s">
        <v>173</v>
      </c>
      <c r="J31" s="300" t="s">
        <v>299</v>
      </c>
      <c r="K31" s="300" t="s">
        <v>289</v>
      </c>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row>
    <row r="32" spans="1:65" ht="10.5">
      <c r="A32" s="289" t="s">
        <v>218</v>
      </c>
      <c r="B32" s="372"/>
      <c r="C32" s="289" t="s">
        <v>226</v>
      </c>
      <c r="D32" s="300"/>
      <c r="E32" s="300"/>
      <c r="F32" s="300"/>
      <c r="G32" s="353">
        <v>40778</v>
      </c>
      <c r="H32" s="354"/>
      <c r="I32" s="354" t="s">
        <v>173</v>
      </c>
      <c r="J32" s="354"/>
      <c r="K32" s="354" t="s">
        <v>321</v>
      </c>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row>
    <row r="33" spans="1:65" ht="10.5">
      <c r="A33" s="289" t="s">
        <v>219</v>
      </c>
      <c r="B33" s="372"/>
      <c r="C33" s="289" t="s">
        <v>225</v>
      </c>
      <c r="D33" s="300"/>
      <c r="E33" s="300"/>
      <c r="F33" s="300"/>
      <c r="G33" s="353">
        <v>40785</v>
      </c>
      <c r="H33" s="354"/>
      <c r="I33" s="354" t="s">
        <v>173</v>
      </c>
      <c r="J33" s="354"/>
      <c r="K33" s="354" t="s">
        <v>296</v>
      </c>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row>
    <row r="34" spans="1:65" ht="10.5">
      <c r="A34" s="289" t="s">
        <v>220</v>
      </c>
      <c r="B34" s="372"/>
      <c r="C34" s="289" t="s">
        <v>227</v>
      </c>
      <c r="D34" s="300"/>
      <c r="E34" s="300"/>
      <c r="F34" s="300"/>
      <c r="G34" s="309">
        <v>41977</v>
      </c>
      <c r="H34" s="300"/>
      <c r="I34" s="300" t="s">
        <v>297</v>
      </c>
      <c r="J34" s="300" t="s">
        <v>269</v>
      </c>
      <c r="K34" s="300" t="s">
        <v>298</v>
      </c>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row>
    <row r="35" spans="1:65" ht="10.5">
      <c r="A35" s="289" t="s">
        <v>221</v>
      </c>
      <c r="B35" s="372"/>
      <c r="C35" s="289" t="s">
        <v>238</v>
      </c>
      <c r="D35" s="300"/>
      <c r="E35" s="300"/>
      <c r="F35" s="300"/>
      <c r="G35" s="309">
        <v>42038</v>
      </c>
      <c r="H35" s="300"/>
      <c r="I35" s="300" t="s">
        <v>297</v>
      </c>
      <c r="J35" s="300" t="s">
        <v>242</v>
      </c>
      <c r="K35" s="300" t="s">
        <v>300</v>
      </c>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row>
    <row r="36" spans="1:65" ht="10.5">
      <c r="A36" s="289" t="s">
        <v>222</v>
      </c>
      <c r="B36" s="372"/>
      <c r="C36" s="289" t="s">
        <v>229</v>
      </c>
      <c r="D36" s="300"/>
      <c r="E36" s="300"/>
      <c r="F36" s="300"/>
      <c r="G36" s="309">
        <v>42053</v>
      </c>
      <c r="H36" s="300"/>
      <c r="I36" s="300" t="s">
        <v>297</v>
      </c>
      <c r="J36" s="300" t="s">
        <v>301</v>
      </c>
      <c r="K36" s="300" t="s">
        <v>302</v>
      </c>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row>
    <row r="37" spans="1:65" ht="10.5">
      <c r="A37" s="289"/>
      <c r="B37" s="372"/>
      <c r="C37" s="289" t="s">
        <v>230</v>
      </c>
      <c r="D37" s="300"/>
      <c r="E37" s="300"/>
      <c r="F37" s="300"/>
      <c r="G37" s="309">
        <v>42432</v>
      </c>
      <c r="H37" s="300"/>
      <c r="I37" s="300" t="s">
        <v>297</v>
      </c>
      <c r="J37" s="300" t="s">
        <v>269</v>
      </c>
      <c r="K37" s="300" t="s">
        <v>303</v>
      </c>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row>
    <row r="38" spans="1:65" ht="12" thickBot="1">
      <c r="A38" s="290"/>
      <c r="B38" s="372"/>
      <c r="C38" s="290" t="s">
        <v>231</v>
      </c>
      <c r="D38" s="300"/>
      <c r="E38" s="300"/>
      <c r="F38" s="380" t="s">
        <v>394</v>
      </c>
      <c r="G38" s="359">
        <v>42436</v>
      </c>
      <c r="H38" s="360"/>
      <c r="I38" s="360" t="s">
        <v>297</v>
      </c>
      <c r="J38" s="360" t="s">
        <v>269</v>
      </c>
      <c r="K38" s="360" t="s">
        <v>304</v>
      </c>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row>
    <row r="39" spans="6:11" ht="10.5">
      <c r="F39" s="373">
        <v>24</v>
      </c>
      <c r="G39" s="361">
        <v>42584</v>
      </c>
      <c r="H39" s="364" t="s">
        <v>407</v>
      </c>
      <c r="I39" s="362" t="s">
        <v>297</v>
      </c>
      <c r="J39" s="362" t="s">
        <v>309</v>
      </c>
      <c r="K39" s="363" t="s">
        <v>310</v>
      </c>
    </row>
    <row r="40" spans="1:12" ht="11.25" thickBot="1">
      <c r="A40" s="369" t="s">
        <v>263</v>
      </c>
      <c r="C40" s="370" t="s">
        <v>237</v>
      </c>
      <c r="F40" s="373">
        <v>24</v>
      </c>
      <c r="G40" s="361">
        <v>42584</v>
      </c>
      <c r="H40" s="364" t="s">
        <v>415</v>
      </c>
      <c r="I40" s="362" t="s">
        <v>297</v>
      </c>
      <c r="J40" s="362" t="s">
        <v>299</v>
      </c>
      <c r="K40" s="394" t="s">
        <v>416</v>
      </c>
      <c r="L40" s="395" t="s">
        <v>417</v>
      </c>
    </row>
    <row r="41" spans="1:11" ht="10.5">
      <c r="A41" s="336"/>
      <c r="C41" s="295"/>
      <c r="F41" s="373">
        <v>24</v>
      </c>
      <c r="G41" s="361">
        <v>42584</v>
      </c>
      <c r="H41" s="364" t="s">
        <v>398</v>
      </c>
      <c r="I41" s="362" t="s">
        <v>297</v>
      </c>
      <c r="J41" s="362" t="s">
        <v>299</v>
      </c>
      <c r="K41" s="363" t="s">
        <v>409</v>
      </c>
    </row>
    <row r="42" spans="1:12" ht="10.5">
      <c r="A42" s="337">
        <v>1</v>
      </c>
      <c r="C42" s="289" t="s">
        <v>235</v>
      </c>
      <c r="F42" s="373">
        <v>24</v>
      </c>
      <c r="G42" s="361">
        <v>42584</v>
      </c>
      <c r="H42" s="364" t="s">
        <v>410</v>
      </c>
      <c r="I42" s="362" t="s">
        <v>297</v>
      </c>
      <c r="J42" s="362" t="s">
        <v>299</v>
      </c>
      <c r="K42" s="363" t="s">
        <v>418</v>
      </c>
      <c r="L42" s="395" t="s">
        <v>419</v>
      </c>
    </row>
    <row r="43" spans="1:12" ht="11.25" thickBot="1">
      <c r="A43" s="337">
        <v>2</v>
      </c>
      <c r="C43" s="290" t="s">
        <v>236</v>
      </c>
      <c r="F43" s="373">
        <v>24</v>
      </c>
      <c r="G43" s="361">
        <v>42587</v>
      </c>
      <c r="H43" s="364" t="s">
        <v>399</v>
      </c>
      <c r="I43" s="362" t="s">
        <v>297</v>
      </c>
      <c r="J43" s="362" t="s">
        <v>299</v>
      </c>
      <c r="K43" s="362" t="s">
        <v>420</v>
      </c>
      <c r="L43" s="395" t="s">
        <v>419</v>
      </c>
    </row>
    <row r="44" spans="1:11" ht="10.5">
      <c r="A44" s="337">
        <v>3</v>
      </c>
      <c r="F44" s="373">
        <v>24</v>
      </c>
      <c r="G44" s="361">
        <v>42587</v>
      </c>
      <c r="H44" s="364" t="s">
        <v>400</v>
      </c>
      <c r="I44" s="362" t="s">
        <v>297</v>
      </c>
      <c r="J44" s="362" t="s">
        <v>299</v>
      </c>
      <c r="K44" s="362" t="s">
        <v>421</v>
      </c>
    </row>
    <row r="45" spans="1:11" ht="11.25" thickBot="1">
      <c r="A45" s="337">
        <v>4</v>
      </c>
      <c r="C45" s="333" t="s">
        <v>260</v>
      </c>
      <c r="F45" s="373">
        <v>24</v>
      </c>
      <c r="G45" s="361">
        <v>42587</v>
      </c>
      <c r="H45" s="364" t="s">
        <v>399</v>
      </c>
      <c r="I45" s="362" t="s">
        <v>297</v>
      </c>
      <c r="J45" s="362" t="s">
        <v>299</v>
      </c>
      <c r="K45" s="362" t="s">
        <v>314</v>
      </c>
    </row>
    <row r="46" spans="1:11" ht="10.5">
      <c r="A46" s="337">
        <v>5</v>
      </c>
      <c r="C46" s="334" t="s">
        <v>80</v>
      </c>
      <c r="F46" s="373">
        <v>24</v>
      </c>
      <c r="G46" s="361">
        <v>42584</v>
      </c>
      <c r="H46" s="364" t="s">
        <v>401</v>
      </c>
      <c r="I46" s="362" t="s">
        <v>297</v>
      </c>
      <c r="J46" s="362" t="s">
        <v>299</v>
      </c>
      <c r="K46" s="362" t="s">
        <v>408</v>
      </c>
    </row>
    <row r="47" spans="1:11" ht="11.25" thickBot="1">
      <c r="A47" s="338"/>
      <c r="C47" s="335" t="s">
        <v>74</v>
      </c>
      <c r="F47" s="373">
        <v>24</v>
      </c>
      <c r="G47" s="361">
        <v>42584</v>
      </c>
      <c r="H47" s="364" t="s">
        <v>402</v>
      </c>
      <c r="I47" s="362" t="s">
        <v>297</v>
      </c>
      <c r="J47" s="362" t="s">
        <v>299</v>
      </c>
      <c r="K47" s="362" t="s">
        <v>315</v>
      </c>
    </row>
    <row r="48" spans="3:11" ht="10.5">
      <c r="C48" s="335" t="s">
        <v>78</v>
      </c>
      <c r="F48" s="373">
        <v>24</v>
      </c>
      <c r="G48" s="361">
        <v>42584</v>
      </c>
      <c r="H48" s="364" t="s">
        <v>403</v>
      </c>
      <c r="I48" s="362" t="s">
        <v>297</v>
      </c>
      <c r="J48" s="362" t="s">
        <v>299</v>
      </c>
      <c r="K48" s="362" t="s">
        <v>316</v>
      </c>
    </row>
    <row r="49" spans="1:11" ht="11.25" thickBot="1">
      <c r="A49" s="370" t="s">
        <v>272</v>
      </c>
      <c r="C49" s="335" t="s">
        <v>82</v>
      </c>
      <c r="F49" s="373">
        <v>24</v>
      </c>
      <c r="G49" s="361">
        <v>42587</v>
      </c>
      <c r="H49" s="402" t="s">
        <v>435</v>
      </c>
      <c r="I49" s="362" t="s">
        <v>297</v>
      </c>
      <c r="J49" s="362" t="s">
        <v>240</v>
      </c>
      <c r="K49" s="362" t="s">
        <v>392</v>
      </c>
    </row>
    <row r="50" spans="1:11" ht="10.5">
      <c r="A50" s="295"/>
      <c r="C50" s="335" t="s">
        <v>84</v>
      </c>
      <c r="F50" s="373">
        <v>24</v>
      </c>
      <c r="G50" s="361">
        <v>42587</v>
      </c>
      <c r="H50" s="364" t="s">
        <v>404</v>
      </c>
      <c r="I50" s="362" t="s">
        <v>297</v>
      </c>
      <c r="J50" s="362" t="s">
        <v>312</v>
      </c>
      <c r="K50" s="362" t="s">
        <v>317</v>
      </c>
    </row>
    <row r="51" spans="1:11" ht="10.5">
      <c r="A51" s="289" t="s">
        <v>273</v>
      </c>
      <c r="C51" s="335" t="s">
        <v>233</v>
      </c>
      <c r="F51" s="373">
        <v>24</v>
      </c>
      <c r="G51" s="361">
        <v>42590</v>
      </c>
      <c r="H51" s="364" t="s">
        <v>399</v>
      </c>
      <c r="I51" s="362" t="s">
        <v>297</v>
      </c>
      <c r="J51" s="362" t="s">
        <v>299</v>
      </c>
      <c r="K51" s="362" t="s">
        <v>322</v>
      </c>
    </row>
    <row r="52" spans="1:11" ht="11.25" thickBot="1">
      <c r="A52" s="290" t="s">
        <v>274</v>
      </c>
      <c r="C52" s="335" t="s">
        <v>290</v>
      </c>
      <c r="F52" s="373">
        <v>24</v>
      </c>
      <c r="G52" s="361">
        <v>42612</v>
      </c>
      <c r="H52" s="364" t="s">
        <v>405</v>
      </c>
      <c r="I52" s="362" t="s">
        <v>297</v>
      </c>
      <c r="J52" s="362" t="s">
        <v>279</v>
      </c>
      <c r="K52" s="362" t="s">
        <v>395</v>
      </c>
    </row>
    <row r="53" spans="3:11" ht="10.5">
      <c r="C53" s="335" t="s">
        <v>291</v>
      </c>
      <c r="F53" s="373">
        <v>24</v>
      </c>
      <c r="G53" s="361">
        <v>42612</v>
      </c>
      <c r="H53" s="364" t="s">
        <v>406</v>
      </c>
      <c r="I53" s="362" t="s">
        <v>297</v>
      </c>
      <c r="J53" s="362" t="s">
        <v>279</v>
      </c>
      <c r="K53" s="362" t="s">
        <v>393</v>
      </c>
    </row>
    <row r="54" spans="1:11" ht="11.25" thickBot="1">
      <c r="A54" s="355" t="s">
        <v>292</v>
      </c>
      <c r="C54" s="335" t="s">
        <v>87</v>
      </c>
      <c r="F54" s="373">
        <v>24</v>
      </c>
      <c r="G54" s="361">
        <v>42612</v>
      </c>
      <c r="H54" s="364" t="s">
        <v>397</v>
      </c>
      <c r="I54" s="362" t="s">
        <v>297</v>
      </c>
      <c r="J54" s="362" t="s">
        <v>279</v>
      </c>
      <c r="K54" s="362" t="s">
        <v>396</v>
      </c>
    </row>
    <row r="55" spans="1:11" ht="10.5">
      <c r="A55" s="356"/>
      <c r="C55" s="335"/>
      <c r="F55" s="373">
        <v>24</v>
      </c>
      <c r="G55" s="361">
        <v>42612</v>
      </c>
      <c r="H55" s="364" t="s">
        <v>422</v>
      </c>
      <c r="I55" s="362" t="s">
        <v>297</v>
      </c>
      <c r="J55" s="362" t="s">
        <v>412</v>
      </c>
      <c r="K55" s="362" t="s">
        <v>411</v>
      </c>
    </row>
    <row r="56" spans="1:11" ht="10.5">
      <c r="A56" s="357" t="s">
        <v>294</v>
      </c>
      <c r="C56" s="335"/>
      <c r="F56" s="373">
        <v>24</v>
      </c>
      <c r="G56" s="361">
        <v>42612</v>
      </c>
      <c r="H56" s="364" t="s">
        <v>422</v>
      </c>
      <c r="I56" s="362" t="s">
        <v>297</v>
      </c>
      <c r="J56" s="362" t="s">
        <v>412</v>
      </c>
      <c r="K56" s="362" t="s">
        <v>413</v>
      </c>
    </row>
    <row r="57" spans="1:11" ht="10.5">
      <c r="A57" s="357" t="s">
        <v>319</v>
      </c>
      <c r="C57" s="335"/>
      <c r="F57" s="373">
        <v>24</v>
      </c>
      <c r="G57" s="361">
        <v>42613</v>
      </c>
      <c r="H57" s="364" t="s">
        <v>407</v>
      </c>
      <c r="I57" s="362" t="s">
        <v>297</v>
      </c>
      <c r="J57" s="362" t="s">
        <v>309</v>
      </c>
      <c r="K57" s="362" t="s">
        <v>414</v>
      </c>
    </row>
    <row r="58" spans="1:11" ht="10.5">
      <c r="A58" s="357" t="s">
        <v>318</v>
      </c>
      <c r="C58" s="335"/>
      <c r="F58" s="373">
        <v>24.01</v>
      </c>
      <c r="G58" s="396">
        <v>42671</v>
      </c>
      <c r="H58" s="377" t="s">
        <v>423</v>
      </c>
      <c r="I58" s="397" t="s">
        <v>297</v>
      </c>
      <c r="J58" s="397" t="s">
        <v>424</v>
      </c>
      <c r="K58" s="397" t="s">
        <v>425</v>
      </c>
    </row>
    <row r="59" spans="1:11" ht="11.25" thickBot="1">
      <c r="A59" s="358" t="s">
        <v>293</v>
      </c>
      <c r="C59" s="335"/>
      <c r="F59" s="373">
        <v>24.01</v>
      </c>
      <c r="G59" s="396">
        <v>42671</v>
      </c>
      <c r="H59" s="377" t="s">
        <v>426</v>
      </c>
      <c r="I59" s="397" t="s">
        <v>297</v>
      </c>
      <c r="J59" s="397" t="s">
        <v>424</v>
      </c>
      <c r="K59" s="397" t="s">
        <v>432</v>
      </c>
    </row>
    <row r="60" spans="1:11" ht="10.5">
      <c r="A60" s="405"/>
      <c r="B60" s="406"/>
      <c r="C60" s="335"/>
      <c r="F60" s="373">
        <v>24.01</v>
      </c>
      <c r="G60" s="396">
        <v>42671</v>
      </c>
      <c r="H60" s="377" t="s">
        <v>426</v>
      </c>
      <c r="I60" s="397" t="s">
        <v>297</v>
      </c>
      <c r="J60" s="397" t="s">
        <v>424</v>
      </c>
      <c r="K60" s="394" t="s">
        <v>427</v>
      </c>
    </row>
    <row r="61" spans="1:11" ht="11.25" thickBot="1">
      <c r="A61" s="407" t="s">
        <v>311</v>
      </c>
      <c r="B61" s="406"/>
      <c r="C61" s="335"/>
      <c r="F61" s="373">
        <v>24.01</v>
      </c>
      <c r="G61" s="396">
        <v>42671</v>
      </c>
      <c r="H61" s="377" t="s">
        <v>410</v>
      </c>
      <c r="I61" s="397" t="s">
        <v>297</v>
      </c>
      <c r="J61" s="397" t="s">
        <v>424</v>
      </c>
      <c r="K61" s="394" t="s">
        <v>428</v>
      </c>
    </row>
    <row r="62" spans="1:11" ht="10.5">
      <c r="A62" s="404"/>
      <c r="F62" s="373">
        <v>24.01</v>
      </c>
      <c r="G62" s="396">
        <v>42671</v>
      </c>
      <c r="H62" s="377" t="s">
        <v>429</v>
      </c>
      <c r="I62" s="397" t="s">
        <v>297</v>
      </c>
      <c r="J62" s="397" t="s">
        <v>424</v>
      </c>
      <c r="K62" s="394" t="s">
        <v>434</v>
      </c>
    </row>
    <row r="63" spans="1:11" ht="10.5">
      <c r="A63" s="366" t="s">
        <v>436</v>
      </c>
      <c r="F63" s="373">
        <v>24.02</v>
      </c>
      <c r="G63" s="401">
        <v>42682</v>
      </c>
      <c r="H63" s="402" t="s">
        <v>435</v>
      </c>
      <c r="I63" s="403" t="s">
        <v>297</v>
      </c>
      <c r="J63" s="403" t="s">
        <v>240</v>
      </c>
      <c r="K63" s="403" t="s">
        <v>437</v>
      </c>
    </row>
    <row r="64" spans="1:11" ht="10.5">
      <c r="A64" s="366">
        <v>0</v>
      </c>
      <c r="F64" s="373">
        <v>24.03</v>
      </c>
      <c r="G64" s="312">
        <v>45313</v>
      </c>
      <c r="H64" s="305" t="s">
        <v>438</v>
      </c>
      <c r="I64" s="305" t="s">
        <v>297</v>
      </c>
      <c r="J64" s="305" t="s">
        <v>439</v>
      </c>
      <c r="K64" s="305" t="s">
        <v>440</v>
      </c>
    </row>
    <row r="65" spans="1:11" ht="10.5">
      <c r="A65" s="366">
        <v>1</v>
      </c>
      <c r="F65" s="373">
        <v>24.03</v>
      </c>
      <c r="G65" s="312">
        <v>45313</v>
      </c>
      <c r="H65" s="305" t="s">
        <v>407</v>
      </c>
      <c r="I65" s="305" t="s">
        <v>297</v>
      </c>
      <c r="J65" s="305" t="s">
        <v>309</v>
      </c>
      <c r="K65" s="305" t="s">
        <v>441</v>
      </c>
    </row>
    <row r="66" spans="1:6" ht="10.5">
      <c r="A66" s="365">
        <v>2</v>
      </c>
      <c r="F66" s="373"/>
    </row>
    <row r="67" spans="1:6" ht="10.5">
      <c r="A67" s="365">
        <v>3</v>
      </c>
      <c r="F67" s="373"/>
    </row>
    <row r="68" spans="1:6" ht="10.5">
      <c r="A68" s="365">
        <v>4</v>
      </c>
      <c r="F68" s="373"/>
    </row>
    <row r="69" spans="1:6" ht="10.5">
      <c r="A69" s="365">
        <v>5</v>
      </c>
      <c r="F69" s="373"/>
    </row>
    <row r="70" spans="1:6" ht="10.5">
      <c r="A70" s="365"/>
      <c r="F70" s="373"/>
    </row>
    <row r="71" spans="1:6" ht="10.5">
      <c r="A71" s="365"/>
      <c r="F71" s="373"/>
    </row>
    <row r="72" spans="1:6" ht="10.5">
      <c r="A72" s="367"/>
      <c r="F72" s="373"/>
    </row>
    <row r="73" spans="1:6" ht="11.25" thickBot="1">
      <c r="A73" s="368"/>
      <c r="F73" s="373"/>
    </row>
    <row r="74" ht="10.5">
      <c r="F74" s="373"/>
    </row>
    <row r="75" ht="10.5">
      <c r="F75" s="373"/>
    </row>
    <row r="76" ht="10.5">
      <c r="F76" s="373"/>
    </row>
    <row r="77" spans="1:6" ht="11.25" thickBot="1">
      <c r="A77" s="374" t="s">
        <v>11</v>
      </c>
      <c r="B77" s="375" t="s">
        <v>323</v>
      </c>
      <c r="F77" s="373"/>
    </row>
    <row r="78" spans="1:6" ht="10.5">
      <c r="A78" s="376"/>
      <c r="B78" s="377" t="s">
        <v>391</v>
      </c>
      <c r="F78" s="373"/>
    </row>
    <row r="79" spans="1:6" ht="10.5">
      <c r="A79" s="378" t="s">
        <v>324</v>
      </c>
      <c r="B79" s="377">
        <v>1</v>
      </c>
      <c r="F79" s="373"/>
    </row>
    <row r="80" spans="1:6" ht="10.5">
      <c r="A80" s="378" t="s">
        <v>325</v>
      </c>
      <c r="B80" s="377">
        <v>3</v>
      </c>
      <c r="F80" s="373"/>
    </row>
    <row r="81" spans="1:6" ht="10.5">
      <c r="A81" s="378" t="s">
        <v>326</v>
      </c>
      <c r="B81" s="377">
        <v>5</v>
      </c>
      <c r="F81" s="373"/>
    </row>
    <row r="82" spans="1:6" ht="10.5">
      <c r="A82" s="378" t="s">
        <v>327</v>
      </c>
      <c r="B82" s="377">
        <v>7</v>
      </c>
      <c r="F82" s="373"/>
    </row>
    <row r="83" spans="1:6" ht="10.5">
      <c r="A83" s="378" t="s">
        <v>328</v>
      </c>
      <c r="B83" s="377">
        <v>9</v>
      </c>
      <c r="F83" s="373"/>
    </row>
    <row r="84" spans="1:6" ht="10.5">
      <c r="A84" s="378" t="s">
        <v>329</v>
      </c>
      <c r="B84" s="377">
        <v>11</v>
      </c>
      <c r="F84" s="373"/>
    </row>
    <row r="85" spans="1:6" ht="10.5">
      <c r="A85" s="378" t="s">
        <v>330</v>
      </c>
      <c r="B85" s="377">
        <v>13</v>
      </c>
      <c r="F85" s="373"/>
    </row>
    <row r="86" spans="1:2" ht="10.5">
      <c r="A86" s="378" t="s">
        <v>331</v>
      </c>
      <c r="B86" s="377">
        <v>15</v>
      </c>
    </row>
    <row r="87" spans="1:2" ht="10.5">
      <c r="A87" s="378" t="s">
        <v>332</v>
      </c>
      <c r="B87" s="377">
        <v>17</v>
      </c>
    </row>
    <row r="88" spans="1:2" ht="10.5">
      <c r="A88" s="378" t="s">
        <v>333</v>
      </c>
      <c r="B88" s="377">
        <v>19</v>
      </c>
    </row>
    <row r="89" spans="1:2" ht="10.5">
      <c r="A89" s="378" t="s">
        <v>334</v>
      </c>
      <c r="B89" s="377">
        <v>21</v>
      </c>
    </row>
    <row r="90" spans="1:2" ht="10.5">
      <c r="A90" s="378" t="s">
        <v>335</v>
      </c>
      <c r="B90" s="377">
        <v>23</v>
      </c>
    </row>
    <row r="91" spans="1:2" ht="10.5">
      <c r="A91" s="378" t="s">
        <v>336</v>
      </c>
      <c r="B91" s="377">
        <v>27</v>
      </c>
    </row>
    <row r="92" spans="1:2" ht="10.5">
      <c r="A92" s="378" t="s">
        <v>337</v>
      </c>
      <c r="B92" s="377">
        <v>29</v>
      </c>
    </row>
    <row r="93" spans="1:2" ht="10.5">
      <c r="A93" s="378" t="s">
        <v>338</v>
      </c>
      <c r="B93" s="377">
        <v>31</v>
      </c>
    </row>
    <row r="94" spans="1:2" ht="10.5">
      <c r="A94" s="378" t="s">
        <v>339</v>
      </c>
      <c r="B94" s="377">
        <v>33</v>
      </c>
    </row>
    <row r="95" spans="1:2" ht="10.5">
      <c r="A95" s="378" t="s">
        <v>340</v>
      </c>
      <c r="B95" s="377">
        <v>35</v>
      </c>
    </row>
    <row r="96" spans="1:2" ht="10.5">
      <c r="A96" s="378" t="s">
        <v>341</v>
      </c>
      <c r="B96" s="377">
        <v>37</v>
      </c>
    </row>
    <row r="97" spans="1:2" ht="10.5">
      <c r="A97" s="378" t="s">
        <v>342</v>
      </c>
      <c r="B97" s="377">
        <v>39</v>
      </c>
    </row>
    <row r="98" spans="1:2" ht="10.5">
      <c r="A98" s="378" t="s">
        <v>343</v>
      </c>
      <c r="B98" s="377">
        <v>41</v>
      </c>
    </row>
    <row r="99" spans="1:2" ht="10.5">
      <c r="A99" s="378" t="s">
        <v>344</v>
      </c>
      <c r="B99" s="377">
        <v>43</v>
      </c>
    </row>
    <row r="100" spans="1:2" ht="10.5">
      <c r="A100" s="378" t="s">
        <v>345</v>
      </c>
      <c r="B100" s="377">
        <v>45</v>
      </c>
    </row>
    <row r="101" spans="1:2" ht="10.5">
      <c r="A101" s="378" t="s">
        <v>346</v>
      </c>
      <c r="B101" s="377">
        <v>47</v>
      </c>
    </row>
    <row r="102" spans="1:2" ht="10.5">
      <c r="A102" s="378" t="s">
        <v>347</v>
      </c>
      <c r="B102" s="377">
        <v>49</v>
      </c>
    </row>
    <row r="103" spans="1:2" ht="10.5">
      <c r="A103" s="378" t="s">
        <v>348</v>
      </c>
      <c r="B103" s="377">
        <v>51</v>
      </c>
    </row>
    <row r="104" spans="1:2" ht="10.5">
      <c r="A104" s="378" t="s">
        <v>349</v>
      </c>
      <c r="B104" s="377">
        <v>53</v>
      </c>
    </row>
    <row r="105" spans="1:2" ht="10.5">
      <c r="A105" s="378" t="s">
        <v>350</v>
      </c>
      <c r="B105" s="377">
        <v>55</v>
      </c>
    </row>
    <row r="106" spans="1:2" ht="10.5">
      <c r="A106" s="378" t="s">
        <v>351</v>
      </c>
      <c r="B106" s="377">
        <v>57</v>
      </c>
    </row>
    <row r="107" spans="1:2" ht="10.5">
      <c r="A107" s="378" t="s">
        <v>352</v>
      </c>
      <c r="B107" s="377">
        <v>59</v>
      </c>
    </row>
    <row r="108" spans="1:2" ht="10.5">
      <c r="A108" s="378" t="s">
        <v>353</v>
      </c>
      <c r="B108" s="377">
        <v>61</v>
      </c>
    </row>
    <row r="109" spans="1:2" ht="10.5">
      <c r="A109" s="378" t="s">
        <v>354</v>
      </c>
      <c r="B109" s="377">
        <v>63</v>
      </c>
    </row>
    <row r="110" spans="1:2" ht="10.5">
      <c r="A110" s="378" t="s">
        <v>355</v>
      </c>
      <c r="B110" s="377">
        <v>65</v>
      </c>
    </row>
    <row r="111" spans="1:2" ht="10.5">
      <c r="A111" s="378" t="s">
        <v>356</v>
      </c>
      <c r="B111" s="377">
        <v>67</v>
      </c>
    </row>
    <row r="112" spans="1:2" ht="10.5">
      <c r="A112" s="378" t="s">
        <v>357</v>
      </c>
      <c r="B112" s="377">
        <v>69</v>
      </c>
    </row>
    <row r="113" spans="1:2" ht="10.5">
      <c r="A113" s="378" t="s">
        <v>358</v>
      </c>
      <c r="B113" s="377">
        <v>71</v>
      </c>
    </row>
    <row r="114" spans="1:2" ht="10.5">
      <c r="A114" s="378" t="s">
        <v>359</v>
      </c>
      <c r="B114" s="377">
        <v>73</v>
      </c>
    </row>
    <row r="115" spans="1:2" ht="10.5">
      <c r="A115" s="378" t="s">
        <v>360</v>
      </c>
      <c r="B115" s="377">
        <v>75</v>
      </c>
    </row>
    <row r="116" spans="1:2" ht="10.5">
      <c r="A116" s="378" t="s">
        <v>361</v>
      </c>
      <c r="B116" s="377">
        <v>77</v>
      </c>
    </row>
    <row r="117" spans="1:2" ht="10.5">
      <c r="A117" s="378" t="s">
        <v>362</v>
      </c>
      <c r="B117" s="377">
        <v>79</v>
      </c>
    </row>
    <row r="118" spans="1:2" ht="10.5">
      <c r="A118" s="378" t="s">
        <v>363</v>
      </c>
      <c r="B118" s="377">
        <v>81</v>
      </c>
    </row>
    <row r="119" spans="1:2" ht="10.5">
      <c r="A119" s="378" t="s">
        <v>364</v>
      </c>
      <c r="B119" s="377">
        <v>83</v>
      </c>
    </row>
    <row r="120" spans="1:2" ht="10.5">
      <c r="A120" s="378" t="s">
        <v>365</v>
      </c>
      <c r="B120" s="377">
        <v>85</v>
      </c>
    </row>
    <row r="121" spans="1:2" ht="10.5">
      <c r="A121" s="378" t="s">
        <v>366</v>
      </c>
      <c r="B121" s="377">
        <v>25</v>
      </c>
    </row>
    <row r="122" spans="1:2" ht="10.5">
      <c r="A122" s="378" t="s">
        <v>367</v>
      </c>
      <c r="B122" s="377">
        <v>87</v>
      </c>
    </row>
    <row r="123" spans="1:2" ht="10.5">
      <c r="A123" s="378" t="s">
        <v>368</v>
      </c>
      <c r="B123" s="377">
        <v>89</v>
      </c>
    </row>
    <row r="124" spans="1:2" ht="10.5">
      <c r="A124" s="378" t="s">
        <v>369</v>
      </c>
      <c r="B124" s="377">
        <v>91</v>
      </c>
    </row>
    <row r="125" spans="1:2" ht="10.5">
      <c r="A125" s="378" t="s">
        <v>370</v>
      </c>
      <c r="B125" s="377">
        <v>93</v>
      </c>
    </row>
    <row r="126" spans="1:2" ht="10.5">
      <c r="A126" s="378" t="s">
        <v>371</v>
      </c>
      <c r="B126" s="377">
        <v>95</v>
      </c>
    </row>
    <row r="127" spans="1:2" ht="10.5">
      <c r="A127" s="378" t="s">
        <v>372</v>
      </c>
      <c r="B127" s="377">
        <v>97</v>
      </c>
    </row>
    <row r="128" spans="1:2" ht="10.5">
      <c r="A128" s="378" t="s">
        <v>373</v>
      </c>
      <c r="B128" s="377">
        <v>99</v>
      </c>
    </row>
    <row r="129" spans="1:2" ht="10.5">
      <c r="A129" s="378" t="s">
        <v>374</v>
      </c>
      <c r="B129" s="377">
        <v>101</v>
      </c>
    </row>
    <row r="130" spans="1:2" ht="10.5">
      <c r="A130" s="378" t="s">
        <v>375</v>
      </c>
      <c r="B130" s="377">
        <v>103</v>
      </c>
    </row>
    <row r="131" spans="1:2" ht="10.5">
      <c r="A131" s="378" t="s">
        <v>376</v>
      </c>
      <c r="B131" s="377">
        <v>105</v>
      </c>
    </row>
    <row r="132" spans="1:2" ht="10.5">
      <c r="A132" s="378" t="s">
        <v>377</v>
      </c>
      <c r="B132" s="377">
        <v>107</v>
      </c>
    </row>
    <row r="133" spans="1:2" ht="10.5">
      <c r="A133" s="378" t="s">
        <v>378</v>
      </c>
      <c r="B133" s="377">
        <v>113</v>
      </c>
    </row>
    <row r="134" spans="1:2" ht="10.5">
      <c r="A134" s="378" t="s">
        <v>379</v>
      </c>
      <c r="B134" s="377">
        <v>115</v>
      </c>
    </row>
    <row r="135" spans="1:2" ht="10.5">
      <c r="A135" s="378" t="s">
        <v>380</v>
      </c>
      <c r="B135" s="377">
        <v>117</v>
      </c>
    </row>
    <row r="136" spans="1:2" ht="10.5">
      <c r="A136" s="378" t="s">
        <v>381</v>
      </c>
      <c r="B136" s="377">
        <v>109</v>
      </c>
    </row>
    <row r="137" spans="1:2" ht="10.5">
      <c r="A137" s="378" t="s">
        <v>382</v>
      </c>
      <c r="B137" s="377">
        <v>111</v>
      </c>
    </row>
    <row r="138" spans="1:2" ht="10.5">
      <c r="A138" s="378" t="s">
        <v>383</v>
      </c>
      <c r="B138" s="377">
        <v>119</v>
      </c>
    </row>
    <row r="139" spans="1:2" ht="10.5">
      <c r="A139" s="378" t="s">
        <v>384</v>
      </c>
      <c r="B139" s="377">
        <v>121</v>
      </c>
    </row>
    <row r="140" spans="1:2" ht="10.5">
      <c r="A140" s="378" t="s">
        <v>385</v>
      </c>
      <c r="B140" s="377">
        <v>123</v>
      </c>
    </row>
    <row r="141" spans="1:2" ht="10.5">
      <c r="A141" s="378" t="s">
        <v>386</v>
      </c>
      <c r="B141" s="377">
        <v>125</v>
      </c>
    </row>
    <row r="142" spans="1:2" ht="10.5">
      <c r="A142" s="378" t="s">
        <v>387</v>
      </c>
      <c r="B142" s="377">
        <v>127</v>
      </c>
    </row>
    <row r="143" spans="1:2" ht="10.5">
      <c r="A143" s="378" t="s">
        <v>388</v>
      </c>
      <c r="B143" s="377">
        <v>129</v>
      </c>
    </row>
    <row r="144" spans="1:2" ht="10.5">
      <c r="A144" s="378" t="s">
        <v>389</v>
      </c>
      <c r="B144" s="377">
        <v>131</v>
      </c>
    </row>
    <row r="145" spans="1:2" ht="11.25" thickBot="1">
      <c r="A145" s="379" t="s">
        <v>390</v>
      </c>
      <c r="B145" s="377">
        <v>133</v>
      </c>
    </row>
  </sheetData>
  <sheetProtection password="CD76" sheet="1" formatCells="0" formatColumns="0"/>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Housing Finance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dc:creator>
  <cp:keywords/>
  <dc:description/>
  <cp:lastModifiedBy>Janet Peterson</cp:lastModifiedBy>
  <cp:lastPrinted>2016-08-31T19:39:35Z</cp:lastPrinted>
  <dcterms:created xsi:type="dcterms:W3CDTF">2004-10-06T17:12:40Z</dcterms:created>
  <dcterms:modified xsi:type="dcterms:W3CDTF">2024-01-22T17:09:48Z</dcterms:modified>
  <cp:category/>
  <cp:version/>
  <cp:contentType/>
  <cp:contentStatus/>
</cp:coreProperties>
</file>