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-my.sharepoint.com/personal/charles_white_floridahousing_org/Documents/Desktop/"/>
    </mc:Choice>
  </mc:AlternateContent>
  <xr:revisionPtr revIDLastSave="0" documentId="8_{D793249D-A66D-4E63-958B-DF9814B52CA4}" xr6:coauthVersionLast="47" xr6:coauthVersionMax="47" xr10:uidLastSave="{00000000-0000-0000-0000-000000000000}"/>
  <workbookProtection workbookAlgorithmName="SHA-512" workbookHashValue="5oFE5lNWYev70z4FDevmKjEhRJJy5+3PWRdJqJIt/MUT4ZadSPB/x1zhiQjPr8E0QbIIP0yJ03Okzf/zuN4wCw==" workbookSaltValue="OlXH+3wHrDUNd8KulArSZA==" workbookSpinCount="100000" lockStructure="1"/>
  <bookViews>
    <workbookView xWindow="-120" yWindow="-120" windowWidth="29040" windowHeight="15720" xr2:uid="{00000000-000D-0000-FFFF-FFFF00000000}"/>
  </bookViews>
  <sheets>
    <sheet name="Govt" sheetId="2" r:id="rId1"/>
    <sheet name="Fannie &lt;80 AMI" sheetId="3" r:id="rId2"/>
    <sheet name="Freddie &lt;80 AMI" sheetId="4" r:id="rId3"/>
    <sheet name="Fannie &gt;80 AMI" sheetId="5" r:id="rId4"/>
    <sheet name="Freddie &gt; 80 AMI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6" l="1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K48" i="6" s="1"/>
  <c r="H20" i="6"/>
  <c r="K20" i="6" s="1"/>
  <c r="K21" i="5"/>
  <c r="K22" i="5"/>
  <c r="K23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H21" i="5"/>
  <c r="H22" i="5"/>
  <c r="H23" i="5"/>
  <c r="H24" i="5"/>
  <c r="K24" i="5" s="1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20" i="5"/>
  <c r="K20" i="5" s="1"/>
  <c r="H21" i="4"/>
  <c r="H22" i="4"/>
  <c r="H23" i="4"/>
  <c r="H24" i="4"/>
  <c r="H25" i="4"/>
  <c r="H26" i="4"/>
  <c r="H27" i="4"/>
  <c r="H28" i="4"/>
  <c r="H29" i="4"/>
  <c r="K29" i="4" s="1"/>
  <c r="H30" i="4"/>
  <c r="K30" i="4" s="1"/>
  <c r="H31" i="4"/>
  <c r="K31" i="4" s="1"/>
  <c r="H32" i="4"/>
  <c r="K32" i="4" s="1"/>
  <c r="H33" i="4"/>
  <c r="H34" i="4"/>
  <c r="H35" i="4"/>
  <c r="H36" i="4"/>
  <c r="H37" i="4"/>
  <c r="H38" i="4"/>
  <c r="H39" i="4"/>
  <c r="H40" i="4"/>
  <c r="H41" i="4"/>
  <c r="K41" i="4" s="1"/>
  <c r="H42" i="4"/>
  <c r="K42" i="4" s="1"/>
  <c r="H43" i="4"/>
  <c r="K43" i="4" s="1"/>
  <c r="H44" i="4"/>
  <c r="K44" i="4" s="1"/>
  <c r="H45" i="4"/>
  <c r="H46" i="4"/>
  <c r="H47" i="4"/>
  <c r="H48" i="4"/>
  <c r="K48" i="4" s="1"/>
  <c r="K21" i="4"/>
  <c r="K22" i="4"/>
  <c r="K23" i="4"/>
  <c r="K24" i="4"/>
  <c r="K25" i="4"/>
  <c r="K26" i="4"/>
  <c r="K27" i="4"/>
  <c r="K28" i="4"/>
  <c r="K33" i="4"/>
  <c r="K34" i="4"/>
  <c r="K35" i="4"/>
  <c r="K36" i="4"/>
  <c r="K37" i="4"/>
  <c r="K38" i="4"/>
  <c r="K39" i="4"/>
  <c r="K40" i="4"/>
  <c r="K45" i="4"/>
  <c r="K46" i="4"/>
  <c r="K47" i="4"/>
  <c r="H20" i="4"/>
  <c r="K20" i="4" s="1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K48" i="3" s="1"/>
  <c r="H20" i="3"/>
  <c r="K20" i="3" s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J48" i="2" s="1"/>
  <c r="G20" i="2"/>
  <c r="J20" i="2" s="1"/>
  <c r="Q29" i="6" l="1"/>
  <c r="R29" i="6" s="1"/>
  <c r="Q41" i="6"/>
  <c r="R41" i="6" s="1"/>
  <c r="Q42" i="6"/>
  <c r="R42" i="6" s="1"/>
  <c r="Q43" i="6"/>
  <c r="R43" i="6" s="1"/>
  <c r="Q44" i="6"/>
  <c r="S44" i="6" s="1"/>
  <c r="Q21" i="6"/>
  <c r="Q22" i="6"/>
  <c r="Q23" i="6"/>
  <c r="Q24" i="6"/>
  <c r="Q25" i="6"/>
  <c r="Q26" i="6"/>
  <c r="S26" i="6" s="1"/>
  <c r="Q27" i="6"/>
  <c r="S27" i="6" s="1"/>
  <c r="Q28" i="6"/>
  <c r="S28" i="6" s="1"/>
  <c r="Q33" i="6"/>
  <c r="Q34" i="6"/>
  <c r="Q35" i="6"/>
  <c r="T35" i="6" s="1"/>
  <c r="Q36" i="6"/>
  <c r="S36" i="6" s="1"/>
  <c r="Q37" i="6"/>
  <c r="T37" i="6" s="1"/>
  <c r="Q38" i="6"/>
  <c r="T38" i="6" s="1"/>
  <c r="Q39" i="6"/>
  <c r="T39" i="6" s="1"/>
  <c r="Q40" i="6"/>
  <c r="T40" i="6" s="1"/>
  <c r="Q45" i="6"/>
  <c r="Q46" i="6"/>
  <c r="Q47" i="6"/>
  <c r="Q48" i="6"/>
  <c r="R48" i="6" s="1"/>
  <c r="Q21" i="5"/>
  <c r="Q22" i="5"/>
  <c r="Q23" i="5"/>
  <c r="Q24" i="5"/>
  <c r="Q25" i="5"/>
  <c r="Q26" i="5"/>
  <c r="Q33" i="5"/>
  <c r="Q34" i="5"/>
  <c r="Q35" i="5"/>
  <c r="Q36" i="5"/>
  <c r="Q37" i="5"/>
  <c r="Q38" i="5"/>
  <c r="Q39" i="5"/>
  <c r="Q45" i="5"/>
  <c r="Q46" i="5"/>
  <c r="Q47" i="5"/>
  <c r="Q48" i="5"/>
  <c r="Q41" i="4"/>
  <c r="R41" i="4" s="1"/>
  <c r="Q42" i="4"/>
  <c r="S42" i="4" s="1"/>
  <c r="Q21" i="4"/>
  <c r="T21" i="4" s="1"/>
  <c r="Q22" i="4"/>
  <c r="R22" i="4" s="1"/>
  <c r="Q23" i="4"/>
  <c r="S23" i="4" s="1"/>
  <c r="Q24" i="4"/>
  <c r="Q25" i="4"/>
  <c r="T25" i="4" s="1"/>
  <c r="Q33" i="4"/>
  <c r="T33" i="4" s="1"/>
  <c r="Q34" i="4"/>
  <c r="S34" i="4" s="1"/>
  <c r="Q35" i="4"/>
  <c r="S35" i="4" s="1"/>
  <c r="Q36" i="4"/>
  <c r="S36" i="4" s="1"/>
  <c r="Q37" i="4"/>
  <c r="Q45" i="4"/>
  <c r="T45" i="4" s="1"/>
  <c r="Q46" i="4"/>
  <c r="S46" i="4" s="1"/>
  <c r="Q47" i="4"/>
  <c r="Q48" i="4"/>
  <c r="R48" i="4" s="1"/>
  <c r="Q22" i="3"/>
  <c r="Q33" i="3"/>
  <c r="Q34" i="3"/>
  <c r="Q46" i="3"/>
  <c r="Q20" i="3"/>
  <c r="Q23" i="3"/>
  <c r="Q24" i="3"/>
  <c r="Q25" i="3"/>
  <c r="Q26" i="3"/>
  <c r="Q27" i="3"/>
  <c r="Q29" i="3"/>
  <c r="Q36" i="3"/>
  <c r="Q41" i="3"/>
  <c r="Q48" i="3"/>
  <c r="M20" i="2"/>
  <c r="M21" i="2"/>
  <c r="O21" i="2" s="1"/>
  <c r="M22" i="2"/>
  <c r="O22" i="2" s="1"/>
  <c r="M23" i="2"/>
  <c r="M24" i="2"/>
  <c r="M33" i="2"/>
  <c r="O33" i="2" s="1"/>
  <c r="M34" i="2"/>
  <c r="O34" i="2" s="1"/>
  <c r="M35" i="2"/>
  <c r="M36" i="2"/>
  <c r="M37" i="2"/>
  <c r="M38" i="2"/>
  <c r="P38" i="2" s="1"/>
  <c r="M45" i="2"/>
  <c r="O45" i="2" s="1"/>
  <c r="M46" i="2"/>
  <c r="O46" i="2" s="1"/>
  <c r="M47" i="2"/>
  <c r="M48" i="2"/>
  <c r="Q20" i="5"/>
  <c r="Q20" i="4"/>
  <c r="Q20" i="6"/>
  <c r="Q35" i="3"/>
  <c r="Q37" i="3"/>
  <c r="Q38" i="3"/>
  <c r="Q39" i="3"/>
  <c r="Q40" i="3"/>
  <c r="Q47" i="3"/>
  <c r="Q32" i="6" l="1"/>
  <c r="T32" i="6" s="1"/>
  <c r="Q31" i="6"/>
  <c r="R31" i="6" s="1"/>
  <c r="Q30" i="6"/>
  <c r="R30" i="6" s="1"/>
  <c r="Q28" i="5"/>
  <c r="Q27" i="5"/>
  <c r="Q40" i="5"/>
  <c r="Q44" i="5"/>
  <c r="R44" i="5" s="1"/>
  <c r="Q32" i="5"/>
  <c r="T32" i="5" s="1"/>
  <c r="Q43" i="5"/>
  <c r="T43" i="5" s="1"/>
  <c r="Q31" i="5"/>
  <c r="T31" i="5" s="1"/>
  <c r="Q42" i="5"/>
  <c r="R42" i="5" s="1"/>
  <c r="Q30" i="5"/>
  <c r="S30" i="5" s="1"/>
  <c r="Q41" i="5"/>
  <c r="T41" i="5" s="1"/>
  <c r="Q29" i="5"/>
  <c r="T29" i="5" s="1"/>
  <c r="R22" i="5"/>
  <c r="S22" i="5"/>
  <c r="Q27" i="4"/>
  <c r="Q38" i="4"/>
  <c r="Q28" i="4"/>
  <c r="R28" i="4" s="1"/>
  <c r="Q40" i="4"/>
  <c r="Q39" i="4"/>
  <c r="Q26" i="4"/>
  <c r="Q44" i="4"/>
  <c r="T44" i="4" s="1"/>
  <c r="Q32" i="4"/>
  <c r="R32" i="4" s="1"/>
  <c r="Q43" i="4"/>
  <c r="R43" i="4" s="1"/>
  <c r="Q31" i="4"/>
  <c r="T31" i="4" s="1"/>
  <c r="Q30" i="4"/>
  <c r="S30" i="4" s="1"/>
  <c r="Q29" i="4"/>
  <c r="T29" i="4" s="1"/>
  <c r="Q45" i="3"/>
  <c r="R45" i="3" s="1"/>
  <c r="Q21" i="3"/>
  <c r="S21" i="3" s="1"/>
  <c r="Q44" i="3"/>
  <c r="Q32" i="3"/>
  <c r="R32" i="3" s="1"/>
  <c r="Q43" i="3"/>
  <c r="R43" i="3" s="1"/>
  <c r="Q31" i="3"/>
  <c r="R31" i="3" s="1"/>
  <c r="Q42" i="3"/>
  <c r="T42" i="3" s="1"/>
  <c r="Q30" i="3"/>
  <c r="T30" i="3" s="1"/>
  <c r="Q28" i="3"/>
  <c r="T28" i="3" s="1"/>
  <c r="R22" i="3"/>
  <c r="S22" i="3"/>
  <c r="R46" i="3"/>
  <c r="S46" i="3"/>
  <c r="R34" i="3"/>
  <c r="S34" i="3"/>
  <c r="R33" i="3"/>
  <c r="S33" i="3"/>
  <c r="M28" i="2"/>
  <c r="M39" i="2"/>
  <c r="M26" i="2"/>
  <c r="M25" i="2"/>
  <c r="O25" i="2" s="1"/>
  <c r="M40" i="2"/>
  <c r="M27" i="2"/>
  <c r="M44" i="2"/>
  <c r="O44" i="2" s="1"/>
  <c r="M32" i="2"/>
  <c r="O32" i="2" s="1"/>
  <c r="M42" i="2"/>
  <c r="N42" i="2" s="1"/>
  <c r="M30" i="2"/>
  <c r="N30" i="2" s="1"/>
  <c r="M43" i="2"/>
  <c r="N43" i="2" s="1"/>
  <c r="M31" i="2"/>
  <c r="N31" i="2" s="1"/>
  <c r="M41" i="2"/>
  <c r="P41" i="2" s="1"/>
  <c r="M29" i="2"/>
  <c r="N29" i="2" s="1"/>
  <c r="T25" i="6"/>
  <c r="R25" i="6"/>
  <c r="T24" i="6"/>
  <c r="S24" i="6"/>
  <c r="T20" i="6"/>
  <c r="S20" i="6"/>
  <c r="R21" i="6"/>
  <c r="S21" i="6"/>
  <c r="S45" i="6"/>
  <c r="R45" i="6"/>
  <c r="T45" i="6"/>
  <c r="R47" i="6"/>
  <c r="T47" i="6"/>
  <c r="T23" i="6"/>
  <c r="S23" i="6"/>
  <c r="R23" i="6"/>
  <c r="S33" i="6"/>
  <c r="R33" i="6"/>
  <c r="T33" i="6"/>
  <c r="S22" i="6"/>
  <c r="R22" i="6"/>
  <c r="T22" i="6"/>
  <c r="T48" i="6"/>
  <c r="R34" i="5"/>
  <c r="S34" i="5"/>
  <c r="R46" i="5"/>
  <c r="S46" i="5"/>
  <c r="R37" i="5"/>
  <c r="T37" i="5"/>
  <c r="S37" i="5"/>
  <c r="R36" i="5"/>
  <c r="T36" i="5"/>
  <c r="S36" i="5"/>
  <c r="R35" i="5"/>
  <c r="S35" i="5"/>
  <c r="T35" i="5"/>
  <c r="S33" i="5"/>
  <c r="R33" i="5"/>
  <c r="T33" i="5"/>
  <c r="S20" i="5"/>
  <c r="R20" i="5"/>
  <c r="T20" i="5"/>
  <c r="T25" i="5"/>
  <c r="S25" i="5"/>
  <c r="R25" i="5"/>
  <c r="S38" i="5"/>
  <c r="R38" i="5"/>
  <c r="T38" i="5"/>
  <c r="T48" i="5"/>
  <c r="S48" i="5"/>
  <c r="R48" i="5"/>
  <c r="R24" i="5"/>
  <c r="T24" i="5"/>
  <c r="S24" i="5"/>
  <c r="S26" i="5"/>
  <c r="R26" i="5"/>
  <c r="T26" i="5"/>
  <c r="R47" i="5"/>
  <c r="T47" i="5"/>
  <c r="S47" i="5"/>
  <c r="R23" i="5"/>
  <c r="T23" i="5"/>
  <c r="S23" i="5"/>
  <c r="T45" i="5"/>
  <c r="S45" i="5"/>
  <c r="R45" i="5"/>
  <c r="S21" i="5"/>
  <c r="R21" i="5"/>
  <c r="T21" i="5"/>
  <c r="S39" i="5"/>
  <c r="T39" i="5"/>
  <c r="R39" i="5"/>
  <c r="T46" i="5"/>
  <c r="T34" i="5"/>
  <c r="T22" i="5"/>
  <c r="T24" i="4"/>
  <c r="S24" i="4"/>
  <c r="T47" i="4"/>
  <c r="S47" i="4"/>
  <c r="R20" i="4"/>
  <c r="S20" i="4"/>
  <c r="T20" i="4"/>
  <c r="T37" i="4"/>
  <c r="R37" i="4"/>
  <c r="S35" i="3"/>
  <c r="R35" i="3"/>
  <c r="T35" i="3"/>
  <c r="T41" i="3"/>
  <c r="R41" i="3"/>
  <c r="S41" i="3"/>
  <c r="T32" i="3"/>
  <c r="S32" i="3"/>
  <c r="S24" i="3"/>
  <c r="T24" i="3"/>
  <c r="R24" i="3"/>
  <c r="S47" i="3"/>
  <c r="T47" i="3"/>
  <c r="R47" i="3"/>
  <c r="S26" i="3"/>
  <c r="R26" i="3"/>
  <c r="T26" i="3"/>
  <c r="R44" i="3"/>
  <c r="T44" i="3"/>
  <c r="S44" i="3"/>
  <c r="R40" i="3"/>
  <c r="T40" i="3"/>
  <c r="S40" i="3"/>
  <c r="S25" i="3"/>
  <c r="R25" i="3"/>
  <c r="T25" i="3"/>
  <c r="T39" i="3"/>
  <c r="S39" i="3"/>
  <c r="R39" i="3"/>
  <c r="S38" i="3"/>
  <c r="R38" i="3"/>
  <c r="T38" i="3"/>
  <c r="S37" i="3"/>
  <c r="T37" i="3"/>
  <c r="R37" i="3"/>
  <c r="S36" i="3"/>
  <c r="T36" i="3"/>
  <c r="R36" i="3"/>
  <c r="S23" i="3"/>
  <c r="T23" i="3"/>
  <c r="R23" i="3"/>
  <c r="T27" i="3"/>
  <c r="R27" i="3"/>
  <c r="S27" i="3"/>
  <c r="S20" i="3"/>
  <c r="R20" i="3"/>
  <c r="T20" i="3"/>
  <c r="S48" i="3"/>
  <c r="T48" i="3"/>
  <c r="R48" i="3"/>
  <c r="T29" i="3"/>
  <c r="S29" i="3"/>
  <c r="R29" i="3"/>
  <c r="T46" i="3"/>
  <c r="T34" i="3"/>
  <c r="T22" i="3"/>
  <c r="T33" i="3"/>
  <c r="S43" i="4"/>
  <c r="T43" i="4"/>
  <c r="S41" i="4"/>
  <c r="T41" i="4"/>
  <c r="T23" i="4"/>
  <c r="T35" i="4"/>
  <c r="S48" i="4"/>
  <c r="R24" i="4"/>
  <c r="T36" i="4"/>
  <c r="T48" i="4"/>
  <c r="T46" i="6"/>
  <c r="R46" i="6"/>
  <c r="T34" i="6"/>
  <c r="R34" i="6"/>
  <c r="S34" i="6"/>
  <c r="R24" i="6"/>
  <c r="S47" i="6"/>
  <c r="T21" i="6"/>
  <c r="S48" i="6"/>
  <c r="S25" i="6"/>
  <c r="R20" i="6"/>
  <c r="P26" i="2"/>
  <c r="N26" i="2"/>
  <c r="P37" i="2"/>
  <c r="N37" i="2"/>
  <c r="S37" i="4"/>
  <c r="R25" i="4"/>
  <c r="S25" i="4"/>
  <c r="R36" i="4"/>
  <c r="T28" i="6"/>
  <c r="R27" i="6"/>
  <c r="S46" i="6"/>
  <c r="R26" i="6"/>
  <c r="T29" i="6"/>
  <c r="S35" i="6"/>
  <c r="R35" i="6"/>
  <c r="T36" i="6"/>
  <c r="R40" i="6"/>
  <c r="R39" i="6"/>
  <c r="R38" i="6"/>
  <c r="R37" i="6"/>
  <c r="S37" i="6"/>
  <c r="R36" i="6"/>
  <c r="T41" i="6"/>
  <c r="T27" i="6"/>
  <c r="S40" i="6"/>
  <c r="T26" i="6"/>
  <c r="S39" i="6"/>
  <c r="S38" i="6"/>
  <c r="R28" i="6"/>
  <c r="S43" i="6"/>
  <c r="S42" i="6"/>
  <c r="S41" i="6"/>
  <c r="S29" i="6"/>
  <c r="T44" i="6"/>
  <c r="R44" i="6"/>
  <c r="T43" i="6"/>
  <c r="T42" i="6"/>
  <c r="T30" i="6"/>
  <c r="R21" i="4"/>
  <c r="S21" i="4"/>
  <c r="S45" i="4"/>
  <c r="R34" i="4"/>
  <c r="R46" i="4"/>
  <c r="S22" i="4"/>
  <c r="T22" i="4"/>
  <c r="T34" i="4"/>
  <c r="T42" i="4"/>
  <c r="T46" i="4"/>
  <c r="R23" i="4"/>
  <c r="R35" i="4"/>
  <c r="R47" i="4"/>
  <c r="R33" i="4"/>
  <c r="R45" i="4"/>
  <c r="S33" i="4"/>
  <c r="R42" i="4"/>
  <c r="N38" i="2"/>
  <c r="P35" i="2"/>
  <c r="O35" i="2"/>
  <c r="N35" i="2"/>
  <c r="P47" i="2"/>
  <c r="O47" i="2"/>
  <c r="N47" i="2"/>
  <c r="P23" i="2"/>
  <c r="O23" i="2"/>
  <c r="N23" i="2"/>
  <c r="O43" i="2"/>
  <c r="P48" i="2"/>
  <c r="O48" i="2"/>
  <c r="N48" i="2"/>
  <c r="P36" i="2"/>
  <c r="O36" i="2"/>
  <c r="N36" i="2"/>
  <c r="P24" i="2"/>
  <c r="O24" i="2"/>
  <c r="N24" i="2"/>
  <c r="P46" i="2"/>
  <c r="P34" i="2"/>
  <c r="P22" i="2"/>
  <c r="P45" i="2"/>
  <c r="P33" i="2"/>
  <c r="P21" i="2"/>
  <c r="N46" i="2"/>
  <c r="N34" i="2"/>
  <c r="N22" i="2"/>
  <c r="O38" i="2"/>
  <c r="O26" i="2"/>
  <c r="N45" i="2"/>
  <c r="N33" i="2"/>
  <c r="N21" i="2"/>
  <c r="O37" i="2"/>
  <c r="O20" i="2"/>
  <c r="N20" i="2"/>
  <c r="P20" i="2"/>
  <c r="S32" i="4" l="1"/>
  <c r="T32" i="4"/>
  <c r="S31" i="3"/>
  <c r="T31" i="3"/>
  <c r="R21" i="3"/>
  <c r="T21" i="3"/>
  <c r="S43" i="3"/>
  <c r="T43" i="3"/>
  <c r="S30" i="6"/>
  <c r="S31" i="6"/>
  <c r="T31" i="6"/>
  <c r="S32" i="6"/>
  <c r="R32" i="6"/>
  <c r="T44" i="5"/>
  <c r="S44" i="5"/>
  <c r="R41" i="5"/>
  <c r="R29" i="5"/>
  <c r="S29" i="5"/>
  <c r="R40" i="5"/>
  <c r="T40" i="5"/>
  <c r="S40" i="5"/>
  <c r="S27" i="5"/>
  <c r="T27" i="5"/>
  <c r="R27" i="5"/>
  <c r="T28" i="5"/>
  <c r="S28" i="5"/>
  <c r="R28" i="5"/>
  <c r="T30" i="5"/>
  <c r="S42" i="5"/>
  <c r="T42" i="5"/>
  <c r="R30" i="5"/>
  <c r="S31" i="5"/>
  <c r="R31" i="5"/>
  <c r="S41" i="5"/>
  <c r="R43" i="5"/>
  <c r="R32" i="5"/>
  <c r="S43" i="5"/>
  <c r="S32" i="5"/>
  <c r="S29" i="4"/>
  <c r="R30" i="4"/>
  <c r="T30" i="4"/>
  <c r="R29" i="4"/>
  <c r="R31" i="4"/>
  <c r="S31" i="4"/>
  <c r="S27" i="4"/>
  <c r="T27" i="4"/>
  <c r="R27" i="4"/>
  <c r="S26" i="4"/>
  <c r="T26" i="4"/>
  <c r="R26" i="4"/>
  <c r="S39" i="4"/>
  <c r="T39" i="4"/>
  <c r="R39" i="4"/>
  <c r="T40" i="4"/>
  <c r="R40" i="4"/>
  <c r="S40" i="4"/>
  <c r="T38" i="4"/>
  <c r="R38" i="4"/>
  <c r="S38" i="4"/>
  <c r="S44" i="4"/>
  <c r="R44" i="4"/>
  <c r="S28" i="4"/>
  <c r="T28" i="4"/>
  <c r="T45" i="3"/>
  <c r="S45" i="3"/>
  <c r="S30" i="3"/>
  <c r="S28" i="3"/>
  <c r="S42" i="3"/>
  <c r="R30" i="3"/>
  <c r="R28" i="3"/>
  <c r="R42" i="3"/>
  <c r="N25" i="2"/>
  <c r="P25" i="2"/>
  <c r="O42" i="2"/>
  <c r="P42" i="2"/>
  <c r="O31" i="2"/>
  <c r="N27" i="2"/>
  <c r="P27" i="2"/>
  <c r="O27" i="2"/>
  <c r="P40" i="2"/>
  <c r="O40" i="2"/>
  <c r="N40" i="2"/>
  <c r="N39" i="2"/>
  <c r="P39" i="2"/>
  <c r="O39" i="2"/>
  <c r="N28" i="2"/>
  <c r="P28" i="2"/>
  <c r="O28" i="2"/>
  <c r="P32" i="2"/>
  <c r="N32" i="2"/>
  <c r="P44" i="2"/>
  <c r="N44" i="2"/>
  <c r="N41" i="2"/>
  <c r="O30" i="2"/>
  <c r="P30" i="2"/>
  <c r="P29" i="2"/>
  <c r="O29" i="2"/>
  <c r="P31" i="2"/>
  <c r="O41" i="2"/>
  <c r="P43" i="2"/>
</calcChain>
</file>

<file path=xl/sharedStrings.xml><?xml version="1.0" encoding="utf-8"?>
<sst xmlns="http://schemas.openxmlformats.org/spreadsheetml/2006/main" count="374" uniqueCount="64">
  <si>
    <t>FLORIDA HOUSING FINANCE CORPORATION</t>
  </si>
  <si>
    <t>TO BE ANNOUNCED PROGRAM ADMINISTRATOR FOR THE HOMEBUYER LOAN PROGRAM</t>
  </si>
  <si>
    <t>SRP Grid</t>
  </si>
  <si>
    <t>EXHIBIT A</t>
  </si>
  <si>
    <t>Svc Fee</t>
  </si>
  <si>
    <t>SRP</t>
  </si>
  <si>
    <t>SAMPLE RATE SHEET PRICING</t>
  </si>
  <si>
    <t>Pricing as of</t>
  </si>
  <si>
    <t>Eastern</t>
  </si>
  <si>
    <t>Lock period</t>
  </si>
  <si>
    <t>60 days</t>
  </si>
  <si>
    <t>Loan settlement</t>
  </si>
  <si>
    <t>1. Government Loans</t>
  </si>
  <si>
    <t>MBS &amp; Loan Details</t>
  </si>
  <si>
    <t>Net Income Calculation</t>
  </si>
  <si>
    <t>Pay Up</t>
  </si>
  <si>
    <t>Gross</t>
  </si>
  <si>
    <t>Program</t>
  </si>
  <si>
    <t>Net</t>
  </si>
  <si>
    <t>Retained</t>
  </si>
  <si>
    <t>Master</t>
  </si>
  <si>
    <t>FHFC</t>
  </si>
  <si>
    <t>Mortgage</t>
  </si>
  <si>
    <t>Servicing</t>
  </si>
  <si>
    <t>MBS</t>
  </si>
  <si>
    <t>TBA</t>
  </si>
  <si>
    <t>Administrator</t>
  </si>
  <si>
    <t>by Program</t>
  </si>
  <si>
    <t>by</t>
  </si>
  <si>
    <t>MBS Sale</t>
  </si>
  <si>
    <t>Servicer</t>
  </si>
  <si>
    <t>Lender</t>
  </si>
  <si>
    <t>Net Income</t>
  </si>
  <si>
    <t>Rate</t>
  </si>
  <si>
    <t>Fee</t>
  </si>
  <si>
    <t>G-Fee</t>
  </si>
  <si>
    <t>Coupon</t>
  </si>
  <si>
    <t>Price</t>
  </si>
  <si>
    <t>3% DPA</t>
  </si>
  <si>
    <t>4% DPA</t>
  </si>
  <si>
    <t>5% DPA</t>
  </si>
  <si>
    <t>Excess</t>
  </si>
  <si>
    <t>Buy up/down grid as of</t>
  </si>
  <si>
    <t>Multiple</t>
  </si>
  <si>
    <t>2. Fannie Mae Loans (80% AMI or below)</t>
  </si>
  <si>
    <t>G-Fee Buy</t>
  </si>
  <si>
    <t>Buy Up/</t>
  </si>
  <si>
    <t>Up/(Down)</t>
  </si>
  <si>
    <t>Fannie</t>
  </si>
  <si>
    <t>(Down)</t>
  </si>
  <si>
    <t>Income/(Cost)</t>
  </si>
  <si>
    <t>AMI Rebate</t>
  </si>
  <si>
    <t>3. Freddie Mac Loans (80% AMI or below)</t>
  </si>
  <si>
    <t>Freddie</t>
  </si>
  <si>
    <t>4. Fannie Mae Loans (over 80% AMI)</t>
  </si>
  <si>
    <t>4. Freddie Mac Loans (over 80% AMI)</t>
  </si>
  <si>
    <t>REQUEST FOR PROPOSALS (RFP) 2024-6</t>
  </si>
  <si>
    <t>Loan Balance</t>
  </si>
  <si>
    <t>Originations</t>
  </si>
  <si>
    <t>Over 350,000</t>
  </si>
  <si>
    <t>Total</t>
  </si>
  <si>
    <t>Loan Balance Breakdown</t>
  </si>
  <si>
    <t>3%,4% &amp; 5% DPA</t>
  </si>
  <si>
    <t>0% DPA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</si>
</sst>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00"/>
    <numFmt numFmtId="165" formatCode="mmmm\ yyyy"/>
    <numFmt numFmtId="166" formatCode="#,##0.00000"/>
    <numFmt numFmtId="167" formatCode="#,##0.0000"/>
    <numFmt numFmtId="168" formatCode="#,##0.000000"/>
    <numFmt numFmtId="169" formatCode="0.00000"/>
  </numFmts>
  <fonts count="9" x14ac:knownFonts="1">
    <font>
      <sz val="10"/>
      <color theme="1"/>
      <name val="Arial"/>
      <family val="2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4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Continuous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18" fontId="2" fillId="0" borderId="0" xfId="0" applyNumberFormat="1" applyFont="1"/>
    <xf numFmtId="0" fontId="2" fillId="0" borderId="3" xfId="0" applyNumberFormat="1" applyFont="1" applyBorder="1" applyAlignment="1">
      <alignment horizontal="centerContinuous"/>
    </xf>
    <xf numFmtId="0" fontId="3" fillId="0" borderId="3" xfId="0" applyNumberFormat="1" applyFont="1" applyBorder="1" applyAlignment="1">
      <alignment horizontal="centerContinuous"/>
    </xf>
    <xf numFmtId="0" fontId="2" fillId="0" borderId="4" xfId="0" applyNumberFormat="1" applyFont="1" applyBorder="1" applyAlignment="1">
      <alignment horizontal="centerContinuous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0" borderId="7" xfId="0" applyNumberFormat="1" applyFont="1" applyBorder="1" applyAlignment="1">
      <alignment horizontal="centerContinuous"/>
    </xf>
    <xf numFmtId="0" fontId="2" fillId="0" borderId="7" xfId="0" applyNumberFormat="1" applyFont="1" applyBorder="1" applyAlignment="1">
      <alignment horizontal="centerContinuous"/>
    </xf>
    <xf numFmtId="165" fontId="2" fillId="0" borderId="0" xfId="0" quotePrefix="1" applyNumberFormat="1" applyFont="1" applyAlignment="1">
      <alignment horizontal="right"/>
    </xf>
    <xf numFmtId="164" fontId="2" fillId="0" borderId="0" xfId="0" applyNumberFormat="1" applyFont="1"/>
    <xf numFmtId="164" fontId="2" fillId="0" borderId="8" xfId="0" applyNumberFormat="1" applyFont="1" applyBorder="1"/>
    <xf numFmtId="164" fontId="2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/>
    <xf numFmtId="164" fontId="2" fillId="0" borderId="6" xfId="0" applyNumberFormat="1" applyFont="1" applyFill="1" applyBorder="1"/>
    <xf numFmtId="164" fontId="2" fillId="0" borderId="8" xfId="0" applyNumberFormat="1" applyFont="1" applyFill="1" applyBorder="1"/>
    <xf numFmtId="0" fontId="2" fillId="0" borderId="5" xfId="0" applyNumberFormat="1" applyFont="1" applyFill="1" applyBorder="1" applyAlignment="1">
      <alignment horizontal="centerContinuous"/>
    </xf>
    <xf numFmtId="0" fontId="2" fillId="0" borderId="6" xfId="0" applyNumberFormat="1" applyFont="1" applyFill="1" applyBorder="1" applyAlignment="1">
      <alignment horizontal="centerContinuous"/>
    </xf>
    <xf numFmtId="0" fontId="2" fillId="0" borderId="8" xfId="0" applyNumberFormat="1" applyFont="1" applyFill="1" applyBorder="1" applyAlignment="1">
      <alignment horizontal="centerContinuous"/>
    </xf>
    <xf numFmtId="164" fontId="2" fillId="0" borderId="4" xfId="0" applyNumberFormat="1" applyFont="1" applyFill="1" applyBorder="1"/>
    <xf numFmtId="0" fontId="2" fillId="0" borderId="0" xfId="0" applyFont="1" applyAlignment="1">
      <alignment horizontal="center"/>
    </xf>
    <xf numFmtId="166" fontId="2" fillId="0" borderId="0" xfId="0" applyNumberFormat="1" applyFont="1"/>
    <xf numFmtId="166" fontId="2" fillId="0" borderId="0" xfId="0" applyNumberFormat="1" applyFont="1" applyFill="1"/>
    <xf numFmtId="164" fontId="2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167" fontId="2" fillId="2" borderId="0" xfId="0" applyNumberFormat="1" applyFont="1" applyFill="1" applyProtection="1">
      <protection locked="0"/>
    </xf>
    <xf numFmtId="168" fontId="2" fillId="2" borderId="0" xfId="0" applyNumberFormat="1" applyFont="1" applyFill="1" applyProtection="1">
      <protection locked="0"/>
    </xf>
    <xf numFmtId="0" fontId="2" fillId="0" borderId="0" xfId="0" applyFont="1"/>
    <xf numFmtId="0" fontId="5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/>
    </xf>
    <xf numFmtId="9" fontId="6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0" fontId="4" fillId="0" borderId="4" xfId="0" applyFont="1" applyBorder="1"/>
    <xf numFmtId="0" fontId="2" fillId="0" borderId="0" xfId="0" applyFont="1" applyFill="1"/>
    <xf numFmtId="0" fontId="1" fillId="0" borderId="0" xfId="0" applyFont="1" applyAlignment="1">
      <alignment horizontal="center"/>
    </xf>
    <xf numFmtId="169" fontId="2" fillId="0" borderId="0" xfId="0" applyNumberFormat="1" applyFont="1" applyFill="1"/>
    <xf numFmtId="0" fontId="2" fillId="0" borderId="0" xfId="0" applyNumberFormat="1" applyFont="1" applyBorder="1" applyAlignment="1">
      <alignment horizontal="centerContinuous"/>
    </xf>
    <xf numFmtId="0" fontId="2" fillId="0" borderId="0" xfId="0" applyNumberFormat="1" applyFont="1" applyFill="1" applyBorder="1"/>
    <xf numFmtId="0" fontId="7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9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9" fontId="8" fillId="0" borderId="5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</cellXfs>
  <cellStyles count="3">
    <cellStyle name="Comma 2" xfId="2" xr:uid="{D1201BED-EF36-4A39-AD3D-5A70C630EED0}"/>
    <cellStyle name="Normal" xfId="0" builtinId="0"/>
    <cellStyle name="Normal 2" xfId="1" xr:uid="{9B5274CE-91B9-4AAA-BE0C-9C7CD45717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1D66-97DD-43C4-B40F-1F7A804CB97F}">
  <sheetPr>
    <pageSetUpPr fitToPage="1"/>
  </sheetPr>
  <dimension ref="A1:Q54"/>
  <sheetViews>
    <sheetView tabSelected="1" workbookViewId="0">
      <selection activeCell="B20" sqref="B20"/>
    </sheetView>
  </sheetViews>
  <sheetFormatPr defaultRowHeight="12.75" customHeight="1" x14ac:dyDescent="0.2"/>
  <cols>
    <col min="1" max="12" width="11.7109375" style="39" customWidth="1"/>
    <col min="13" max="13" width="13.140625" style="39" customWidth="1"/>
    <col min="14" max="15" width="11.7109375" style="39" customWidth="1"/>
    <col min="16" max="16384" width="9.140625" style="39"/>
  </cols>
  <sheetData>
    <row r="1" spans="1:16" ht="12.75" customHeight="1" x14ac:dyDescent="0.2">
      <c r="A1" s="2" t="s">
        <v>0</v>
      </c>
    </row>
    <row r="2" spans="1:16" ht="12.75" customHeight="1" x14ac:dyDescent="0.2">
      <c r="A2" s="2" t="s">
        <v>56</v>
      </c>
    </row>
    <row r="3" spans="1:16" ht="12.75" customHeight="1" x14ac:dyDescent="0.25">
      <c r="A3" s="2" t="s">
        <v>1</v>
      </c>
      <c r="M3" s="45" t="s">
        <v>61</v>
      </c>
      <c r="N3" s="45"/>
    </row>
    <row r="4" spans="1:16" ht="12.75" customHeight="1" x14ac:dyDescent="0.2">
      <c r="A4" s="2"/>
      <c r="J4" s="12" t="s">
        <v>2</v>
      </c>
      <c r="K4" s="16"/>
      <c r="M4" s="40" t="s">
        <v>57</v>
      </c>
      <c r="N4" s="40" t="s">
        <v>58</v>
      </c>
    </row>
    <row r="5" spans="1:16" ht="12.75" customHeight="1" x14ac:dyDescent="0.2">
      <c r="A5" s="2" t="s">
        <v>3</v>
      </c>
      <c r="J5" s="13" t="s">
        <v>4</v>
      </c>
      <c r="K5" s="13" t="s">
        <v>5</v>
      </c>
      <c r="M5" s="41">
        <v>175000</v>
      </c>
      <c r="N5" s="42">
        <v>0.05</v>
      </c>
    </row>
    <row r="6" spans="1:16" ht="12.75" customHeight="1" x14ac:dyDescent="0.2">
      <c r="A6" s="2" t="s">
        <v>6</v>
      </c>
      <c r="J6" s="14">
        <v>0.19</v>
      </c>
      <c r="K6" s="24">
        <v>1.7999999999999999E-2</v>
      </c>
      <c r="M6" s="41">
        <v>200000</v>
      </c>
      <c r="N6" s="42">
        <v>0.05</v>
      </c>
    </row>
    <row r="7" spans="1:16" ht="12.75" customHeight="1" x14ac:dyDescent="0.2">
      <c r="C7" s="8"/>
      <c r="J7" s="15">
        <v>0.315</v>
      </c>
      <c r="K7" s="25">
        <v>0.45800000000000002</v>
      </c>
      <c r="M7" s="41">
        <v>225000</v>
      </c>
      <c r="N7" s="42">
        <v>0.05</v>
      </c>
    </row>
    <row r="8" spans="1:16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15">
        <v>0.44</v>
      </c>
      <c r="K8" s="25">
        <v>0.88500000000000001</v>
      </c>
      <c r="M8" s="41">
        <v>250000</v>
      </c>
      <c r="N8" s="42">
        <v>0.1</v>
      </c>
    </row>
    <row r="9" spans="1:16" ht="12.75" customHeight="1" x14ac:dyDescent="0.2">
      <c r="A9" s="3" t="s">
        <v>9</v>
      </c>
      <c r="C9" s="8" t="s">
        <v>10</v>
      </c>
      <c r="J9" s="15">
        <v>0.56499999999999995</v>
      </c>
      <c r="K9" s="25">
        <v>1.3380000000000001</v>
      </c>
      <c r="M9" s="41">
        <v>275000</v>
      </c>
      <c r="N9" s="42">
        <v>0.1</v>
      </c>
    </row>
    <row r="10" spans="1:16" ht="12.75" customHeight="1" x14ac:dyDescent="0.2">
      <c r="A10" s="3" t="s">
        <v>11</v>
      </c>
      <c r="C10" s="18">
        <v>45444</v>
      </c>
      <c r="J10" s="20">
        <v>0.69</v>
      </c>
      <c r="K10" s="26">
        <v>1.762</v>
      </c>
      <c r="M10" s="41">
        <v>300000</v>
      </c>
      <c r="N10" s="42">
        <v>0.15</v>
      </c>
    </row>
    <row r="11" spans="1:16" ht="12.75" customHeight="1" x14ac:dyDescent="0.2">
      <c r="M11" s="41">
        <v>325000</v>
      </c>
      <c r="N11" s="42">
        <v>0.1</v>
      </c>
    </row>
    <row r="12" spans="1:16" ht="12.75" customHeight="1" x14ac:dyDescent="0.2">
      <c r="A12" s="2" t="s">
        <v>12</v>
      </c>
      <c r="C12" s="39" t="s">
        <v>62</v>
      </c>
      <c r="M12" s="41">
        <v>350000</v>
      </c>
      <c r="N12" s="42">
        <v>0.1</v>
      </c>
    </row>
    <row r="13" spans="1:16" ht="12.75" customHeight="1" x14ac:dyDescent="0.2">
      <c r="A13" s="2"/>
      <c r="M13" s="43" t="s">
        <v>59</v>
      </c>
      <c r="N13" s="44">
        <v>0.3</v>
      </c>
    </row>
    <row r="14" spans="1:16" ht="12.75" customHeight="1" x14ac:dyDescent="0.2">
      <c r="M14" s="43" t="s">
        <v>60</v>
      </c>
      <c r="N14" s="44">
        <v>1</v>
      </c>
    </row>
    <row r="15" spans="1:16" ht="12.75" customHeight="1" x14ac:dyDescent="0.2">
      <c r="A15" s="11" t="s">
        <v>13</v>
      </c>
      <c r="B15" s="4"/>
      <c r="C15" s="4"/>
      <c r="D15" s="17"/>
      <c r="E15" s="56" t="s">
        <v>14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8"/>
    </row>
    <row r="16" spans="1:16" ht="12.75" customHeight="1" x14ac:dyDescent="0.2">
      <c r="A16" s="6"/>
      <c r="B16" s="6"/>
      <c r="C16" s="6"/>
      <c r="D16" s="6"/>
      <c r="H16" s="49" t="s">
        <v>15</v>
      </c>
      <c r="I16" s="49" t="s">
        <v>15</v>
      </c>
    </row>
    <row r="17" spans="1:17" ht="12.75" customHeight="1" x14ac:dyDescent="0.2">
      <c r="A17" s="5"/>
      <c r="B17" s="5"/>
      <c r="C17" s="5"/>
      <c r="D17" s="5"/>
      <c r="E17" s="5" t="s">
        <v>16</v>
      </c>
      <c r="F17" s="5" t="s">
        <v>17</v>
      </c>
      <c r="G17" s="5" t="s">
        <v>18</v>
      </c>
      <c r="H17" s="5" t="s">
        <v>19</v>
      </c>
      <c r="I17" s="5" t="s">
        <v>19</v>
      </c>
      <c r="J17" s="5" t="s">
        <v>18</v>
      </c>
      <c r="K17" s="5" t="s">
        <v>20</v>
      </c>
      <c r="L17" s="5"/>
      <c r="M17" s="31" t="s">
        <v>21</v>
      </c>
      <c r="N17" s="5" t="s">
        <v>21</v>
      </c>
      <c r="O17" s="5" t="s">
        <v>21</v>
      </c>
      <c r="P17" s="5" t="s">
        <v>21</v>
      </c>
    </row>
    <row r="18" spans="1:17" ht="12.75" customHeight="1" x14ac:dyDescent="0.2">
      <c r="A18" s="5" t="s">
        <v>22</v>
      </c>
      <c r="B18" s="5" t="s">
        <v>23</v>
      </c>
      <c r="C18" s="5"/>
      <c r="D18" s="5" t="s">
        <v>24</v>
      </c>
      <c r="E18" s="5" t="s">
        <v>25</v>
      </c>
      <c r="F18" s="5" t="s">
        <v>26</v>
      </c>
      <c r="G18" s="5" t="s">
        <v>25</v>
      </c>
      <c r="H18" s="5" t="s">
        <v>27</v>
      </c>
      <c r="I18" s="5" t="s">
        <v>28</v>
      </c>
      <c r="J18" s="5" t="s">
        <v>29</v>
      </c>
      <c r="K18" s="5" t="s">
        <v>30</v>
      </c>
      <c r="L18" s="5" t="s">
        <v>31</v>
      </c>
      <c r="M18" s="31" t="s">
        <v>32</v>
      </c>
      <c r="N18" s="5" t="s">
        <v>32</v>
      </c>
      <c r="O18" s="5" t="s">
        <v>32</v>
      </c>
      <c r="P18" s="5" t="s">
        <v>32</v>
      </c>
    </row>
    <row r="19" spans="1:17" ht="12.75" customHeight="1" x14ac:dyDescent="0.2">
      <c r="A19" s="7" t="s">
        <v>33</v>
      </c>
      <c r="B19" s="7" t="s">
        <v>34</v>
      </c>
      <c r="C19" s="7" t="s">
        <v>35</v>
      </c>
      <c r="D19" s="7" t="s">
        <v>36</v>
      </c>
      <c r="E19" s="7" t="s">
        <v>37</v>
      </c>
      <c r="F19" s="7" t="s">
        <v>34</v>
      </c>
      <c r="G19" s="7" t="s">
        <v>37</v>
      </c>
      <c r="H19" s="7" t="s">
        <v>26</v>
      </c>
      <c r="I19" s="7" t="s">
        <v>21</v>
      </c>
      <c r="J19" s="7" t="s">
        <v>37</v>
      </c>
      <c r="K19" s="7" t="s">
        <v>5</v>
      </c>
      <c r="L19" s="7" t="s">
        <v>34</v>
      </c>
      <c r="M19" s="47" t="s">
        <v>63</v>
      </c>
      <c r="N19" s="7" t="s">
        <v>38</v>
      </c>
      <c r="O19" s="7" t="s">
        <v>39</v>
      </c>
      <c r="P19" s="7" t="s">
        <v>40</v>
      </c>
    </row>
    <row r="20" spans="1:17" ht="12.75" customHeight="1" x14ac:dyDescent="0.2">
      <c r="A20" s="19">
        <v>5.25</v>
      </c>
      <c r="B20" s="34"/>
      <c r="C20" s="19">
        <v>0.06</v>
      </c>
      <c r="D20" s="34"/>
      <c r="E20" s="35"/>
      <c r="F20" s="34"/>
      <c r="G20" s="33" t="str">
        <f>IF(SUM(E20,F20)&gt;0,SUM(E20,F20),"")</f>
        <v/>
      </c>
      <c r="H20" s="35"/>
      <c r="I20" s="35"/>
      <c r="J20" s="32" t="str">
        <f>IF(SUM(G20,I20)&gt;0,SUM(G20,I20),"")</f>
        <v/>
      </c>
      <c r="K20" s="35"/>
      <c r="L20" s="1">
        <v>-1.5</v>
      </c>
      <c r="M20" s="32">
        <f>SUM(J20:L20)</f>
        <v>-1.5</v>
      </c>
      <c r="N20" s="32">
        <f>SUM(M20-3)</f>
        <v>-4.5</v>
      </c>
      <c r="O20" s="32">
        <f>SUM(M20-4)</f>
        <v>-5.5</v>
      </c>
      <c r="P20" s="32">
        <f>SUM(M20-5)</f>
        <v>-6.5</v>
      </c>
      <c r="Q20" s="1"/>
    </row>
    <row r="21" spans="1:17" ht="12.75" customHeight="1" x14ac:dyDescent="0.2">
      <c r="A21" s="19">
        <v>5.375</v>
      </c>
      <c r="B21" s="34"/>
      <c r="C21" s="19">
        <v>0.06</v>
      </c>
      <c r="D21" s="34"/>
      <c r="E21" s="35"/>
      <c r="F21" s="34"/>
      <c r="G21" s="33" t="str">
        <f t="shared" ref="G21:G48" si="0">IF(SUM(E21,F21)&gt;0,SUM(E21,F21),"")</f>
        <v/>
      </c>
      <c r="H21" s="35"/>
      <c r="I21" s="35"/>
      <c r="J21" s="32" t="str">
        <f t="shared" ref="J21:J48" si="1">IF(SUM(G21,I21)&gt;0,SUM(G21,I21),"")</f>
        <v/>
      </c>
      <c r="K21" s="36"/>
      <c r="L21" s="1">
        <v>-1.5</v>
      </c>
      <c r="M21" s="32">
        <f t="shared" ref="M21:M48" si="2">SUM(J21:L21)</f>
        <v>-1.5</v>
      </c>
      <c r="N21" s="32">
        <f t="shared" ref="N21:N48" si="3">SUM(M21-3)</f>
        <v>-4.5</v>
      </c>
      <c r="O21" s="32">
        <f t="shared" ref="O21:O48" si="4">SUM(M21-4)</f>
        <v>-5.5</v>
      </c>
      <c r="P21" s="32">
        <f t="shared" ref="P21:P48" si="5">SUM(M21-5)</f>
        <v>-6.5</v>
      </c>
      <c r="Q21" s="1"/>
    </row>
    <row r="22" spans="1:17" ht="12.75" customHeight="1" x14ac:dyDescent="0.2">
      <c r="A22" s="19">
        <v>5.5</v>
      </c>
      <c r="B22" s="34"/>
      <c r="C22" s="19">
        <v>0.06</v>
      </c>
      <c r="D22" s="34"/>
      <c r="E22" s="35"/>
      <c r="F22" s="34"/>
      <c r="G22" s="33" t="str">
        <f t="shared" si="0"/>
        <v/>
      </c>
      <c r="H22" s="35"/>
      <c r="I22" s="35"/>
      <c r="J22" s="32" t="str">
        <f t="shared" si="1"/>
        <v/>
      </c>
      <c r="K22" s="36"/>
      <c r="L22" s="1">
        <v>-1.5</v>
      </c>
      <c r="M22" s="32">
        <f t="shared" si="2"/>
        <v>-1.5</v>
      </c>
      <c r="N22" s="32">
        <f t="shared" si="3"/>
        <v>-4.5</v>
      </c>
      <c r="O22" s="32">
        <f t="shared" si="4"/>
        <v>-5.5</v>
      </c>
      <c r="P22" s="32">
        <f t="shared" si="5"/>
        <v>-6.5</v>
      </c>
      <c r="Q22" s="1"/>
    </row>
    <row r="23" spans="1:17" ht="12.75" customHeight="1" x14ac:dyDescent="0.2">
      <c r="A23" s="19">
        <v>5.625</v>
      </c>
      <c r="B23" s="34"/>
      <c r="C23" s="19">
        <v>0.06</v>
      </c>
      <c r="D23" s="34"/>
      <c r="E23" s="35"/>
      <c r="F23" s="34"/>
      <c r="G23" s="33" t="str">
        <f t="shared" si="0"/>
        <v/>
      </c>
      <c r="H23" s="35"/>
      <c r="I23" s="35"/>
      <c r="J23" s="32" t="str">
        <f t="shared" si="1"/>
        <v/>
      </c>
      <c r="K23" s="36"/>
      <c r="L23" s="1">
        <v>-1.5</v>
      </c>
      <c r="M23" s="32">
        <f t="shared" si="2"/>
        <v>-1.5</v>
      </c>
      <c r="N23" s="32">
        <f t="shared" si="3"/>
        <v>-4.5</v>
      </c>
      <c r="O23" s="32">
        <f t="shared" si="4"/>
        <v>-5.5</v>
      </c>
      <c r="P23" s="32">
        <f t="shared" si="5"/>
        <v>-6.5</v>
      </c>
      <c r="Q23" s="1"/>
    </row>
    <row r="24" spans="1:17" ht="12.75" customHeight="1" x14ac:dyDescent="0.2">
      <c r="A24" s="19">
        <v>5.625</v>
      </c>
      <c r="B24" s="34"/>
      <c r="C24" s="19">
        <v>0.06</v>
      </c>
      <c r="D24" s="34"/>
      <c r="E24" s="35"/>
      <c r="F24" s="34"/>
      <c r="G24" s="33" t="str">
        <f t="shared" si="0"/>
        <v/>
      </c>
      <c r="H24" s="35"/>
      <c r="I24" s="35"/>
      <c r="J24" s="32" t="str">
        <f t="shared" si="1"/>
        <v/>
      </c>
      <c r="K24" s="36"/>
      <c r="L24" s="1">
        <v>-1.5</v>
      </c>
      <c r="M24" s="32">
        <f t="shared" si="2"/>
        <v>-1.5</v>
      </c>
      <c r="N24" s="32">
        <f t="shared" si="3"/>
        <v>-4.5</v>
      </c>
      <c r="O24" s="32">
        <f t="shared" si="4"/>
        <v>-5.5</v>
      </c>
      <c r="P24" s="32">
        <f t="shared" si="5"/>
        <v>-6.5</v>
      </c>
      <c r="Q24" s="1"/>
    </row>
    <row r="25" spans="1:17" ht="12.75" customHeight="1" x14ac:dyDescent="0.2">
      <c r="A25" s="19">
        <v>5.75</v>
      </c>
      <c r="B25" s="34"/>
      <c r="C25" s="19">
        <v>0.06</v>
      </c>
      <c r="D25" s="34"/>
      <c r="E25" s="35"/>
      <c r="F25" s="34"/>
      <c r="G25" s="33" t="str">
        <f t="shared" si="0"/>
        <v/>
      </c>
      <c r="H25" s="35"/>
      <c r="I25" s="35"/>
      <c r="J25" s="32" t="str">
        <f t="shared" si="1"/>
        <v/>
      </c>
      <c r="K25" s="36"/>
      <c r="L25" s="1">
        <v>-1.5</v>
      </c>
      <c r="M25" s="32">
        <f t="shared" si="2"/>
        <v>-1.5</v>
      </c>
      <c r="N25" s="32">
        <f t="shared" si="3"/>
        <v>-4.5</v>
      </c>
      <c r="O25" s="32">
        <f t="shared" si="4"/>
        <v>-5.5</v>
      </c>
      <c r="P25" s="32">
        <f t="shared" si="5"/>
        <v>-6.5</v>
      </c>
      <c r="Q25" s="1"/>
    </row>
    <row r="26" spans="1:17" ht="12.75" customHeight="1" x14ac:dyDescent="0.2">
      <c r="A26" s="19">
        <v>5.875</v>
      </c>
      <c r="B26" s="34"/>
      <c r="C26" s="19">
        <v>0.06</v>
      </c>
      <c r="D26" s="34"/>
      <c r="E26" s="35"/>
      <c r="F26" s="34"/>
      <c r="G26" s="33" t="str">
        <f t="shared" si="0"/>
        <v/>
      </c>
      <c r="H26" s="35"/>
      <c r="I26" s="35"/>
      <c r="J26" s="32" t="str">
        <f t="shared" si="1"/>
        <v/>
      </c>
      <c r="K26" s="36"/>
      <c r="L26" s="1">
        <v>-1.5</v>
      </c>
      <c r="M26" s="32">
        <f t="shared" si="2"/>
        <v>-1.5</v>
      </c>
      <c r="N26" s="32">
        <f t="shared" si="3"/>
        <v>-4.5</v>
      </c>
      <c r="O26" s="32">
        <f t="shared" si="4"/>
        <v>-5.5</v>
      </c>
      <c r="P26" s="32">
        <f t="shared" si="5"/>
        <v>-6.5</v>
      </c>
      <c r="Q26" s="1"/>
    </row>
    <row r="27" spans="1:17" ht="12.75" customHeight="1" x14ac:dyDescent="0.2">
      <c r="A27" s="19">
        <v>6</v>
      </c>
      <c r="B27" s="34"/>
      <c r="C27" s="19">
        <v>0.06</v>
      </c>
      <c r="D27" s="34"/>
      <c r="E27" s="35"/>
      <c r="F27" s="34"/>
      <c r="G27" s="33" t="str">
        <f t="shared" si="0"/>
        <v/>
      </c>
      <c r="H27" s="35"/>
      <c r="I27" s="35"/>
      <c r="J27" s="32" t="str">
        <f t="shared" si="1"/>
        <v/>
      </c>
      <c r="K27" s="36"/>
      <c r="L27" s="1">
        <v>-1.5</v>
      </c>
      <c r="M27" s="32">
        <f t="shared" si="2"/>
        <v>-1.5</v>
      </c>
      <c r="N27" s="32">
        <f t="shared" si="3"/>
        <v>-4.5</v>
      </c>
      <c r="O27" s="32">
        <f t="shared" si="4"/>
        <v>-5.5</v>
      </c>
      <c r="P27" s="32">
        <f t="shared" si="5"/>
        <v>-6.5</v>
      </c>
      <c r="Q27" s="1"/>
    </row>
    <row r="28" spans="1:17" ht="12.75" customHeight="1" x14ac:dyDescent="0.2">
      <c r="A28" s="19">
        <v>6.125</v>
      </c>
      <c r="B28" s="34"/>
      <c r="C28" s="19">
        <v>0.06</v>
      </c>
      <c r="D28" s="34"/>
      <c r="E28" s="35"/>
      <c r="F28" s="34"/>
      <c r="G28" s="33" t="str">
        <f t="shared" si="0"/>
        <v/>
      </c>
      <c r="H28" s="35"/>
      <c r="I28" s="35"/>
      <c r="J28" s="32" t="str">
        <f t="shared" si="1"/>
        <v/>
      </c>
      <c r="K28" s="36"/>
      <c r="L28" s="1">
        <v>-1.5</v>
      </c>
      <c r="M28" s="32">
        <f t="shared" si="2"/>
        <v>-1.5</v>
      </c>
      <c r="N28" s="32">
        <f t="shared" si="3"/>
        <v>-4.5</v>
      </c>
      <c r="O28" s="32">
        <f t="shared" si="4"/>
        <v>-5.5</v>
      </c>
      <c r="P28" s="32">
        <f t="shared" si="5"/>
        <v>-6.5</v>
      </c>
      <c r="Q28" s="1"/>
    </row>
    <row r="29" spans="1:17" ht="12.75" customHeight="1" x14ac:dyDescent="0.2">
      <c r="A29" s="19">
        <v>6</v>
      </c>
      <c r="B29" s="34"/>
      <c r="C29" s="19">
        <v>0.06</v>
      </c>
      <c r="D29" s="34"/>
      <c r="E29" s="35"/>
      <c r="F29" s="34"/>
      <c r="G29" s="33" t="str">
        <f t="shared" si="0"/>
        <v/>
      </c>
      <c r="H29" s="35"/>
      <c r="I29" s="35"/>
      <c r="J29" s="32" t="str">
        <f t="shared" si="1"/>
        <v/>
      </c>
      <c r="K29" s="36"/>
      <c r="L29" s="1">
        <v>-1.5</v>
      </c>
      <c r="M29" s="32">
        <f t="shared" si="2"/>
        <v>-1.5</v>
      </c>
      <c r="N29" s="32">
        <f t="shared" si="3"/>
        <v>-4.5</v>
      </c>
      <c r="O29" s="32">
        <f t="shared" si="4"/>
        <v>-5.5</v>
      </c>
      <c r="P29" s="32">
        <f t="shared" si="5"/>
        <v>-6.5</v>
      </c>
      <c r="Q29" s="1"/>
    </row>
    <row r="30" spans="1:17" ht="12.75" customHeight="1" x14ac:dyDescent="0.2">
      <c r="A30" s="19">
        <v>6.25</v>
      </c>
      <c r="B30" s="34"/>
      <c r="C30" s="19">
        <v>0.06</v>
      </c>
      <c r="D30" s="34"/>
      <c r="E30" s="35"/>
      <c r="F30" s="34"/>
      <c r="G30" s="33" t="str">
        <f t="shared" si="0"/>
        <v/>
      </c>
      <c r="H30" s="35"/>
      <c r="I30" s="35"/>
      <c r="J30" s="32" t="str">
        <f t="shared" si="1"/>
        <v/>
      </c>
      <c r="K30" s="36"/>
      <c r="L30" s="1">
        <v>-1.5</v>
      </c>
      <c r="M30" s="32">
        <f t="shared" si="2"/>
        <v>-1.5</v>
      </c>
      <c r="N30" s="32">
        <f t="shared" si="3"/>
        <v>-4.5</v>
      </c>
      <c r="O30" s="32">
        <f t="shared" si="4"/>
        <v>-5.5</v>
      </c>
      <c r="P30" s="32">
        <f t="shared" si="5"/>
        <v>-6.5</v>
      </c>
      <c r="Q30" s="1"/>
    </row>
    <row r="31" spans="1:17" ht="12.75" customHeight="1" x14ac:dyDescent="0.2">
      <c r="A31" s="19">
        <v>6.375</v>
      </c>
      <c r="B31" s="34"/>
      <c r="C31" s="19">
        <v>0.06</v>
      </c>
      <c r="D31" s="34"/>
      <c r="E31" s="35"/>
      <c r="F31" s="34"/>
      <c r="G31" s="33" t="str">
        <f t="shared" si="0"/>
        <v/>
      </c>
      <c r="H31" s="35"/>
      <c r="I31" s="35"/>
      <c r="J31" s="32" t="str">
        <f t="shared" si="1"/>
        <v/>
      </c>
      <c r="K31" s="36"/>
      <c r="L31" s="1">
        <v>-1.5</v>
      </c>
      <c r="M31" s="32">
        <f t="shared" si="2"/>
        <v>-1.5</v>
      </c>
      <c r="N31" s="32">
        <f t="shared" si="3"/>
        <v>-4.5</v>
      </c>
      <c r="O31" s="32">
        <f t="shared" si="4"/>
        <v>-5.5</v>
      </c>
      <c r="P31" s="32">
        <f t="shared" si="5"/>
        <v>-6.5</v>
      </c>
      <c r="Q31" s="1"/>
    </row>
    <row r="32" spans="1:17" ht="12.75" customHeight="1" x14ac:dyDescent="0.2">
      <c r="A32" s="19">
        <v>6.5</v>
      </c>
      <c r="B32" s="34"/>
      <c r="C32" s="19">
        <v>0.06</v>
      </c>
      <c r="D32" s="34"/>
      <c r="E32" s="35"/>
      <c r="F32" s="34"/>
      <c r="G32" s="33" t="str">
        <f t="shared" si="0"/>
        <v/>
      </c>
      <c r="H32" s="35"/>
      <c r="I32" s="35"/>
      <c r="J32" s="32" t="str">
        <f t="shared" si="1"/>
        <v/>
      </c>
      <c r="K32" s="36"/>
      <c r="L32" s="1">
        <v>-1.5</v>
      </c>
      <c r="M32" s="32">
        <f t="shared" si="2"/>
        <v>-1.5</v>
      </c>
      <c r="N32" s="32">
        <f t="shared" si="3"/>
        <v>-4.5</v>
      </c>
      <c r="O32" s="32">
        <f t="shared" si="4"/>
        <v>-5.5</v>
      </c>
      <c r="P32" s="32">
        <f t="shared" si="5"/>
        <v>-6.5</v>
      </c>
      <c r="Q32" s="1"/>
    </row>
    <row r="33" spans="1:17" ht="12.75" customHeight="1" x14ac:dyDescent="0.2">
      <c r="A33" s="19">
        <v>6.625</v>
      </c>
      <c r="B33" s="34"/>
      <c r="C33" s="19">
        <v>0.06</v>
      </c>
      <c r="D33" s="34"/>
      <c r="E33" s="35"/>
      <c r="F33" s="34"/>
      <c r="G33" s="33" t="str">
        <f t="shared" si="0"/>
        <v/>
      </c>
      <c r="H33" s="35"/>
      <c r="I33" s="35"/>
      <c r="J33" s="32" t="str">
        <f t="shared" si="1"/>
        <v/>
      </c>
      <c r="K33" s="36"/>
      <c r="L33" s="1">
        <v>-1.5</v>
      </c>
      <c r="M33" s="32">
        <f t="shared" si="2"/>
        <v>-1.5</v>
      </c>
      <c r="N33" s="32">
        <f t="shared" si="3"/>
        <v>-4.5</v>
      </c>
      <c r="O33" s="32">
        <f t="shared" si="4"/>
        <v>-5.5</v>
      </c>
      <c r="P33" s="32">
        <f t="shared" si="5"/>
        <v>-6.5</v>
      </c>
      <c r="Q33" s="1"/>
    </row>
    <row r="34" spans="1:17" ht="12.75" customHeight="1" x14ac:dyDescent="0.2">
      <c r="A34" s="19">
        <v>6.75</v>
      </c>
      <c r="B34" s="34"/>
      <c r="C34" s="19">
        <v>0.06</v>
      </c>
      <c r="D34" s="34"/>
      <c r="E34" s="35"/>
      <c r="F34" s="34"/>
      <c r="G34" s="33" t="str">
        <f t="shared" si="0"/>
        <v/>
      </c>
      <c r="H34" s="35"/>
      <c r="I34" s="35"/>
      <c r="J34" s="32" t="str">
        <f t="shared" si="1"/>
        <v/>
      </c>
      <c r="K34" s="36"/>
      <c r="L34" s="1">
        <v>-1.5</v>
      </c>
      <c r="M34" s="32">
        <f t="shared" si="2"/>
        <v>-1.5</v>
      </c>
      <c r="N34" s="32">
        <f t="shared" si="3"/>
        <v>-4.5</v>
      </c>
      <c r="O34" s="32">
        <f t="shared" si="4"/>
        <v>-5.5</v>
      </c>
      <c r="P34" s="32">
        <f t="shared" si="5"/>
        <v>-6.5</v>
      </c>
      <c r="Q34" s="1"/>
    </row>
    <row r="35" spans="1:17" ht="12.75" customHeight="1" x14ac:dyDescent="0.2">
      <c r="A35" s="19">
        <v>6.875</v>
      </c>
      <c r="B35" s="34"/>
      <c r="C35" s="19">
        <v>0.06</v>
      </c>
      <c r="D35" s="34"/>
      <c r="E35" s="35"/>
      <c r="F35" s="34"/>
      <c r="G35" s="33" t="str">
        <f t="shared" si="0"/>
        <v/>
      </c>
      <c r="H35" s="35"/>
      <c r="I35" s="35"/>
      <c r="J35" s="32" t="str">
        <f t="shared" si="1"/>
        <v/>
      </c>
      <c r="K35" s="36"/>
      <c r="L35" s="1">
        <v>-1.5</v>
      </c>
      <c r="M35" s="32">
        <f t="shared" si="2"/>
        <v>-1.5</v>
      </c>
      <c r="N35" s="32">
        <f t="shared" si="3"/>
        <v>-4.5</v>
      </c>
      <c r="O35" s="32">
        <f t="shared" si="4"/>
        <v>-5.5</v>
      </c>
      <c r="P35" s="32">
        <f t="shared" si="5"/>
        <v>-6.5</v>
      </c>
      <c r="Q35" s="1"/>
    </row>
    <row r="36" spans="1:17" ht="12.75" customHeight="1" x14ac:dyDescent="0.2">
      <c r="A36" s="19">
        <v>7</v>
      </c>
      <c r="B36" s="34"/>
      <c r="C36" s="19">
        <v>0.06</v>
      </c>
      <c r="D36" s="34"/>
      <c r="E36" s="35"/>
      <c r="F36" s="34"/>
      <c r="G36" s="33" t="str">
        <f t="shared" si="0"/>
        <v/>
      </c>
      <c r="H36" s="35"/>
      <c r="I36" s="35"/>
      <c r="J36" s="32" t="str">
        <f t="shared" si="1"/>
        <v/>
      </c>
      <c r="K36" s="36"/>
      <c r="L36" s="1">
        <v>-1.5</v>
      </c>
      <c r="M36" s="32">
        <f t="shared" si="2"/>
        <v>-1.5</v>
      </c>
      <c r="N36" s="32">
        <f t="shared" si="3"/>
        <v>-4.5</v>
      </c>
      <c r="O36" s="32">
        <f t="shared" si="4"/>
        <v>-5.5</v>
      </c>
      <c r="P36" s="32">
        <f t="shared" si="5"/>
        <v>-6.5</v>
      </c>
      <c r="Q36" s="1"/>
    </row>
    <row r="37" spans="1:17" ht="12.75" customHeight="1" x14ac:dyDescent="0.2">
      <c r="A37" s="19">
        <v>7.125</v>
      </c>
      <c r="B37" s="34"/>
      <c r="C37" s="19">
        <v>0.06</v>
      </c>
      <c r="D37" s="34"/>
      <c r="E37" s="35"/>
      <c r="F37" s="34"/>
      <c r="G37" s="33" t="str">
        <f t="shared" si="0"/>
        <v/>
      </c>
      <c r="H37" s="35"/>
      <c r="I37" s="35"/>
      <c r="J37" s="32" t="str">
        <f t="shared" si="1"/>
        <v/>
      </c>
      <c r="K37" s="36"/>
      <c r="L37" s="1">
        <v>-1.5</v>
      </c>
      <c r="M37" s="32">
        <f t="shared" si="2"/>
        <v>-1.5</v>
      </c>
      <c r="N37" s="32">
        <f t="shared" si="3"/>
        <v>-4.5</v>
      </c>
      <c r="O37" s="32">
        <f t="shared" si="4"/>
        <v>-5.5</v>
      </c>
      <c r="P37" s="32">
        <f t="shared" si="5"/>
        <v>-6.5</v>
      </c>
      <c r="Q37" s="1"/>
    </row>
    <row r="38" spans="1:17" ht="12.75" customHeight="1" x14ac:dyDescent="0.2">
      <c r="A38" s="19">
        <v>7.25</v>
      </c>
      <c r="B38" s="34"/>
      <c r="C38" s="19">
        <v>0.06</v>
      </c>
      <c r="D38" s="34"/>
      <c r="E38" s="35"/>
      <c r="F38" s="34"/>
      <c r="G38" s="33" t="str">
        <f t="shared" si="0"/>
        <v/>
      </c>
      <c r="H38" s="35"/>
      <c r="I38" s="35"/>
      <c r="J38" s="32" t="str">
        <f t="shared" si="1"/>
        <v/>
      </c>
      <c r="K38" s="36"/>
      <c r="L38" s="1">
        <v>-1.5</v>
      </c>
      <c r="M38" s="32">
        <f t="shared" si="2"/>
        <v>-1.5</v>
      </c>
      <c r="N38" s="32">
        <f t="shared" si="3"/>
        <v>-4.5</v>
      </c>
      <c r="O38" s="32">
        <f t="shared" si="4"/>
        <v>-5.5</v>
      </c>
      <c r="P38" s="32">
        <f t="shared" si="5"/>
        <v>-6.5</v>
      </c>
      <c r="Q38" s="1"/>
    </row>
    <row r="39" spans="1:17" ht="12.75" customHeight="1" x14ac:dyDescent="0.2">
      <c r="A39" s="19">
        <v>7.375</v>
      </c>
      <c r="B39" s="34"/>
      <c r="C39" s="19">
        <v>0.06</v>
      </c>
      <c r="D39" s="34"/>
      <c r="E39" s="35"/>
      <c r="F39" s="34"/>
      <c r="G39" s="33" t="str">
        <f t="shared" si="0"/>
        <v/>
      </c>
      <c r="H39" s="35"/>
      <c r="I39" s="35"/>
      <c r="J39" s="32" t="str">
        <f t="shared" si="1"/>
        <v/>
      </c>
      <c r="K39" s="36"/>
      <c r="L39" s="1">
        <v>-1.5</v>
      </c>
      <c r="M39" s="32">
        <f t="shared" si="2"/>
        <v>-1.5</v>
      </c>
      <c r="N39" s="32">
        <f t="shared" si="3"/>
        <v>-4.5</v>
      </c>
      <c r="O39" s="32">
        <f t="shared" si="4"/>
        <v>-5.5</v>
      </c>
      <c r="P39" s="32">
        <f t="shared" si="5"/>
        <v>-6.5</v>
      </c>
      <c r="Q39" s="1"/>
    </row>
    <row r="40" spans="1:17" ht="12.75" customHeight="1" x14ac:dyDescent="0.2">
      <c r="A40" s="19">
        <v>7.5</v>
      </c>
      <c r="B40" s="34"/>
      <c r="C40" s="19">
        <v>0.06</v>
      </c>
      <c r="D40" s="34"/>
      <c r="E40" s="35"/>
      <c r="F40" s="34"/>
      <c r="G40" s="33" t="str">
        <f t="shared" si="0"/>
        <v/>
      </c>
      <c r="H40" s="35"/>
      <c r="I40" s="35"/>
      <c r="J40" s="32" t="str">
        <f t="shared" si="1"/>
        <v/>
      </c>
      <c r="K40" s="36"/>
      <c r="L40" s="1">
        <v>-1.5</v>
      </c>
      <c r="M40" s="32">
        <f t="shared" si="2"/>
        <v>-1.5</v>
      </c>
      <c r="N40" s="32">
        <f t="shared" si="3"/>
        <v>-4.5</v>
      </c>
      <c r="O40" s="32">
        <f t="shared" si="4"/>
        <v>-5.5</v>
      </c>
      <c r="P40" s="32">
        <f t="shared" si="5"/>
        <v>-6.5</v>
      </c>
      <c r="Q40" s="1"/>
    </row>
    <row r="41" spans="1:17" ht="12.75" customHeight="1" x14ac:dyDescent="0.2">
      <c r="A41" s="19">
        <v>7.625</v>
      </c>
      <c r="B41" s="34"/>
      <c r="C41" s="19">
        <v>0.06</v>
      </c>
      <c r="D41" s="34"/>
      <c r="E41" s="35"/>
      <c r="F41" s="34"/>
      <c r="G41" s="33" t="str">
        <f t="shared" si="0"/>
        <v/>
      </c>
      <c r="H41" s="35"/>
      <c r="I41" s="35"/>
      <c r="J41" s="32" t="str">
        <f t="shared" si="1"/>
        <v/>
      </c>
      <c r="K41" s="36"/>
      <c r="L41" s="1">
        <v>-1.5</v>
      </c>
      <c r="M41" s="32">
        <f t="shared" si="2"/>
        <v>-1.5</v>
      </c>
      <c r="N41" s="32">
        <f t="shared" si="3"/>
        <v>-4.5</v>
      </c>
      <c r="O41" s="32">
        <f t="shared" si="4"/>
        <v>-5.5</v>
      </c>
      <c r="P41" s="32">
        <f t="shared" si="5"/>
        <v>-6.5</v>
      </c>
      <c r="Q41" s="1"/>
    </row>
    <row r="42" spans="1:17" ht="12.75" customHeight="1" x14ac:dyDescent="0.2">
      <c r="A42" s="19">
        <v>7.75</v>
      </c>
      <c r="B42" s="34"/>
      <c r="C42" s="19">
        <v>0.06</v>
      </c>
      <c r="D42" s="34"/>
      <c r="E42" s="35"/>
      <c r="F42" s="34"/>
      <c r="G42" s="33" t="str">
        <f t="shared" si="0"/>
        <v/>
      </c>
      <c r="H42" s="35"/>
      <c r="I42" s="35"/>
      <c r="J42" s="32" t="str">
        <f t="shared" si="1"/>
        <v/>
      </c>
      <c r="K42" s="36"/>
      <c r="L42" s="1">
        <v>-1.5</v>
      </c>
      <c r="M42" s="32">
        <f t="shared" si="2"/>
        <v>-1.5</v>
      </c>
      <c r="N42" s="32">
        <f t="shared" si="3"/>
        <v>-4.5</v>
      </c>
      <c r="O42" s="32">
        <f t="shared" si="4"/>
        <v>-5.5</v>
      </c>
      <c r="P42" s="32">
        <f t="shared" si="5"/>
        <v>-6.5</v>
      </c>
      <c r="Q42" s="1"/>
    </row>
    <row r="43" spans="1:17" ht="12.75" customHeight="1" x14ac:dyDescent="0.2">
      <c r="A43" s="19">
        <v>7.875</v>
      </c>
      <c r="B43" s="34"/>
      <c r="C43" s="19">
        <v>0.06</v>
      </c>
      <c r="D43" s="34"/>
      <c r="E43" s="35"/>
      <c r="F43" s="34"/>
      <c r="G43" s="33" t="str">
        <f t="shared" si="0"/>
        <v/>
      </c>
      <c r="H43" s="35"/>
      <c r="I43" s="35"/>
      <c r="J43" s="32" t="str">
        <f t="shared" si="1"/>
        <v/>
      </c>
      <c r="K43" s="36"/>
      <c r="L43" s="1">
        <v>-1.5</v>
      </c>
      <c r="M43" s="32">
        <f t="shared" si="2"/>
        <v>-1.5</v>
      </c>
      <c r="N43" s="32">
        <f t="shared" si="3"/>
        <v>-4.5</v>
      </c>
      <c r="O43" s="32">
        <f t="shared" si="4"/>
        <v>-5.5</v>
      </c>
      <c r="P43" s="32">
        <f t="shared" si="5"/>
        <v>-6.5</v>
      </c>
      <c r="Q43" s="1"/>
    </row>
    <row r="44" spans="1:17" ht="12.75" customHeight="1" x14ac:dyDescent="0.2">
      <c r="A44" s="19">
        <v>8</v>
      </c>
      <c r="B44" s="34"/>
      <c r="C44" s="19">
        <v>0.06</v>
      </c>
      <c r="D44" s="34"/>
      <c r="E44" s="35"/>
      <c r="F44" s="34"/>
      <c r="G44" s="33" t="str">
        <f t="shared" si="0"/>
        <v/>
      </c>
      <c r="H44" s="35"/>
      <c r="I44" s="35"/>
      <c r="J44" s="32" t="str">
        <f t="shared" si="1"/>
        <v/>
      </c>
      <c r="K44" s="36"/>
      <c r="L44" s="1">
        <v>-1.5</v>
      </c>
      <c r="M44" s="32">
        <f t="shared" si="2"/>
        <v>-1.5</v>
      </c>
      <c r="N44" s="32">
        <f t="shared" si="3"/>
        <v>-4.5</v>
      </c>
      <c r="O44" s="32">
        <f t="shared" si="4"/>
        <v>-5.5</v>
      </c>
      <c r="P44" s="32">
        <f t="shared" si="5"/>
        <v>-6.5</v>
      </c>
      <c r="Q44" s="1"/>
    </row>
    <row r="45" spans="1:17" ht="12.75" customHeight="1" x14ac:dyDescent="0.2">
      <c r="A45" s="19">
        <v>8.125</v>
      </c>
      <c r="B45" s="34"/>
      <c r="C45" s="19">
        <v>0.06</v>
      </c>
      <c r="D45" s="34"/>
      <c r="E45" s="35"/>
      <c r="F45" s="34"/>
      <c r="G45" s="33" t="str">
        <f t="shared" si="0"/>
        <v/>
      </c>
      <c r="H45" s="35"/>
      <c r="I45" s="35"/>
      <c r="J45" s="32" t="str">
        <f t="shared" si="1"/>
        <v/>
      </c>
      <c r="K45" s="36"/>
      <c r="L45" s="1">
        <v>-1.5</v>
      </c>
      <c r="M45" s="32">
        <f t="shared" si="2"/>
        <v>-1.5</v>
      </c>
      <c r="N45" s="32">
        <f t="shared" si="3"/>
        <v>-4.5</v>
      </c>
      <c r="O45" s="32">
        <f t="shared" si="4"/>
        <v>-5.5</v>
      </c>
      <c r="P45" s="32">
        <f t="shared" si="5"/>
        <v>-6.5</v>
      </c>
      <c r="Q45" s="1"/>
    </row>
    <row r="46" spans="1:17" ht="12.75" customHeight="1" x14ac:dyDescent="0.2">
      <c r="A46" s="19">
        <v>8.25</v>
      </c>
      <c r="B46" s="34"/>
      <c r="C46" s="19">
        <v>0.06</v>
      </c>
      <c r="D46" s="34"/>
      <c r="E46" s="35"/>
      <c r="F46" s="34"/>
      <c r="G46" s="33" t="str">
        <f t="shared" si="0"/>
        <v/>
      </c>
      <c r="H46" s="35"/>
      <c r="I46" s="35"/>
      <c r="J46" s="32" t="str">
        <f t="shared" si="1"/>
        <v/>
      </c>
      <c r="K46" s="36"/>
      <c r="L46" s="1">
        <v>-1.5</v>
      </c>
      <c r="M46" s="32">
        <f t="shared" si="2"/>
        <v>-1.5</v>
      </c>
      <c r="N46" s="32">
        <f t="shared" si="3"/>
        <v>-4.5</v>
      </c>
      <c r="O46" s="32">
        <f t="shared" si="4"/>
        <v>-5.5</v>
      </c>
      <c r="P46" s="32">
        <f t="shared" si="5"/>
        <v>-6.5</v>
      </c>
      <c r="Q46" s="1"/>
    </row>
    <row r="47" spans="1:17" ht="12.75" customHeight="1" x14ac:dyDescent="0.2">
      <c r="A47" s="19">
        <v>8.375</v>
      </c>
      <c r="B47" s="34"/>
      <c r="C47" s="19">
        <v>0.06</v>
      </c>
      <c r="D47" s="34"/>
      <c r="E47" s="35"/>
      <c r="F47" s="34"/>
      <c r="G47" s="33" t="str">
        <f t="shared" si="0"/>
        <v/>
      </c>
      <c r="H47" s="35"/>
      <c r="I47" s="35"/>
      <c r="J47" s="32" t="str">
        <f t="shared" si="1"/>
        <v/>
      </c>
      <c r="K47" s="36"/>
      <c r="L47" s="1">
        <v>-1.5</v>
      </c>
      <c r="M47" s="32">
        <f t="shared" si="2"/>
        <v>-1.5</v>
      </c>
      <c r="N47" s="32">
        <f t="shared" si="3"/>
        <v>-4.5</v>
      </c>
      <c r="O47" s="32">
        <f t="shared" si="4"/>
        <v>-5.5</v>
      </c>
      <c r="P47" s="32">
        <f t="shared" si="5"/>
        <v>-6.5</v>
      </c>
      <c r="Q47" s="1"/>
    </row>
    <row r="48" spans="1:17" ht="12.75" customHeight="1" x14ac:dyDescent="0.2">
      <c r="A48" s="19">
        <v>8.5</v>
      </c>
      <c r="B48" s="34"/>
      <c r="C48" s="19">
        <v>0.06</v>
      </c>
      <c r="D48" s="34"/>
      <c r="E48" s="35"/>
      <c r="F48" s="34"/>
      <c r="G48" s="33" t="str">
        <f t="shared" si="0"/>
        <v/>
      </c>
      <c r="H48" s="35"/>
      <c r="I48" s="35"/>
      <c r="J48" s="32" t="str">
        <f t="shared" si="1"/>
        <v/>
      </c>
      <c r="K48" s="36"/>
      <c r="L48" s="1">
        <v>-1.5</v>
      </c>
      <c r="M48" s="32">
        <f t="shared" si="2"/>
        <v>-1.5</v>
      </c>
      <c r="N48" s="32">
        <f t="shared" si="3"/>
        <v>-4.5</v>
      </c>
      <c r="O48" s="32">
        <f t="shared" si="4"/>
        <v>-5.5</v>
      </c>
      <c r="P48" s="32">
        <f t="shared" si="5"/>
        <v>-6.5</v>
      </c>
      <c r="Q48" s="1"/>
    </row>
    <row r="49" spans="1:15" ht="12.75" customHeight="1" x14ac:dyDescent="0.2">
      <c r="A49" s="19"/>
      <c r="B49" s="19"/>
      <c r="C49" s="19"/>
      <c r="D49" s="1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 customHeight="1" x14ac:dyDescent="0.2">
      <c r="A50" s="19"/>
      <c r="B50" s="19"/>
      <c r="C50" s="19"/>
      <c r="D50" s="1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 customHeight="1" x14ac:dyDescent="0.2">
      <c r="A51" s="19"/>
      <c r="B51" s="19"/>
      <c r="C51" s="19"/>
      <c r="D51" s="1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 customHeight="1" x14ac:dyDescent="0.2">
      <c r="A52" s="19"/>
      <c r="B52" s="19"/>
      <c r="C52" s="19"/>
      <c r="D52" s="1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 customHeight="1" x14ac:dyDescent="0.2">
      <c r="A53" s="19"/>
      <c r="B53" s="19"/>
      <c r="C53" s="19"/>
      <c r="D53" s="1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 customHeight="1" x14ac:dyDescent="0.2">
      <c r="A54" s="19"/>
      <c r="B54" s="19"/>
      <c r="C54" s="19"/>
      <c r="D54" s="1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 algorithmName="SHA-512" hashValue="yHCiyfZbOzWlAggFM5Bd4yTvSk933eMkcWMpCH7EIdP9T/7iiXt8UE/BYbZL+oxtcvdrB8btLbua+TooNNB/Pg==" saltValue="5OnA7syX6KaOZ/65bPWJNQ==" spinCount="100000" sheet="1" objects="1" scenarios="1" formatColumns="0" selectLockedCells="1"/>
  <mergeCells count="1">
    <mergeCell ref="E15:P15"/>
  </mergeCells>
  <pageMargins left="0.75" right="0.75" top="1" bottom="1" header="0.5" footer="0.5"/>
  <pageSetup paperSize="5" scale="79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89DC-43C4-410E-9450-5B16F8A8C006}">
  <sheetPr>
    <pageSetUpPr fitToPage="1"/>
  </sheetPr>
  <dimension ref="A1:T49"/>
  <sheetViews>
    <sheetView workbookViewId="0">
      <selection activeCell="D20" sqref="D20"/>
    </sheetView>
  </sheetViews>
  <sheetFormatPr defaultRowHeight="12.75" customHeight="1" x14ac:dyDescent="0.2"/>
  <cols>
    <col min="1" max="12" width="11.7109375" style="39" customWidth="1"/>
    <col min="13" max="13" width="10.7109375" style="39" customWidth="1"/>
    <col min="14" max="19" width="11.7109375" style="39" customWidth="1"/>
    <col min="20" max="16384" width="9.140625" style="39"/>
  </cols>
  <sheetData>
    <row r="1" spans="1:20" ht="12.75" customHeight="1" x14ac:dyDescent="0.2">
      <c r="A1" s="2" t="s">
        <v>0</v>
      </c>
    </row>
    <row r="2" spans="1:20" ht="12.75" customHeight="1" x14ac:dyDescent="0.2">
      <c r="A2" s="2" t="s">
        <v>56</v>
      </c>
    </row>
    <row r="3" spans="1:20" ht="12.75" customHeight="1" x14ac:dyDescent="0.25">
      <c r="A3" s="2" t="s">
        <v>1</v>
      </c>
      <c r="J3" s="45" t="s">
        <v>61</v>
      </c>
      <c r="K3" s="45"/>
    </row>
    <row r="4" spans="1:20" ht="12.75" customHeight="1" x14ac:dyDescent="0.2">
      <c r="A4" s="2"/>
      <c r="J4" s="40" t="s">
        <v>57</v>
      </c>
      <c r="K4" s="40" t="s">
        <v>58</v>
      </c>
    </row>
    <row r="5" spans="1:20" ht="12.75" customHeight="1" x14ac:dyDescent="0.2">
      <c r="A5" s="2" t="s">
        <v>3</v>
      </c>
      <c r="J5" s="41">
        <v>175000</v>
      </c>
      <c r="K5" s="42">
        <v>0.05</v>
      </c>
    </row>
    <row r="6" spans="1:20" ht="12.75" customHeight="1" x14ac:dyDescent="0.2">
      <c r="A6" s="2" t="s">
        <v>6</v>
      </c>
      <c r="J6" s="41">
        <v>200000</v>
      </c>
      <c r="K6" s="42">
        <v>0.05</v>
      </c>
    </row>
    <row r="7" spans="1:20" ht="12.75" customHeight="1" x14ac:dyDescent="0.2">
      <c r="C7" s="8"/>
      <c r="D7" s="8"/>
      <c r="J7" s="41">
        <v>225000</v>
      </c>
      <c r="K7" s="42">
        <v>0.05</v>
      </c>
    </row>
    <row r="8" spans="1:20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41">
        <v>250000</v>
      </c>
      <c r="K8" s="42">
        <v>0.1</v>
      </c>
    </row>
    <row r="9" spans="1:20" ht="12.75" customHeight="1" x14ac:dyDescent="0.2">
      <c r="A9" s="3" t="s">
        <v>9</v>
      </c>
      <c r="C9" s="8" t="s">
        <v>10</v>
      </c>
      <c r="D9" s="8"/>
      <c r="J9" s="41">
        <v>275000</v>
      </c>
      <c r="K9" s="42">
        <v>0.1</v>
      </c>
      <c r="M9" s="27" t="s">
        <v>41</v>
      </c>
    </row>
    <row r="10" spans="1:20" ht="12.75" customHeight="1" x14ac:dyDescent="0.2">
      <c r="A10" s="3" t="s">
        <v>11</v>
      </c>
      <c r="C10" s="18">
        <v>45444</v>
      </c>
      <c r="D10" s="18"/>
      <c r="J10" s="41">
        <v>300000</v>
      </c>
      <c r="K10" s="42">
        <v>0.15</v>
      </c>
      <c r="M10" s="28" t="s">
        <v>23</v>
      </c>
    </row>
    <row r="11" spans="1:20" ht="12.75" customHeight="1" x14ac:dyDescent="0.2">
      <c r="A11" s="3" t="s">
        <v>42</v>
      </c>
      <c r="C11" s="18">
        <v>45352</v>
      </c>
      <c r="D11" s="18"/>
      <c r="J11" s="41">
        <v>325000</v>
      </c>
      <c r="K11" s="42">
        <v>0.1</v>
      </c>
      <c r="M11" s="29" t="s">
        <v>43</v>
      </c>
    </row>
    <row r="12" spans="1:20" ht="12.75" customHeight="1" x14ac:dyDescent="0.2">
      <c r="J12" s="41">
        <v>350000</v>
      </c>
      <c r="K12" s="42">
        <v>0.1</v>
      </c>
      <c r="M12" s="30">
        <v>3.84</v>
      </c>
    </row>
    <row r="13" spans="1:20" ht="12.75" customHeight="1" x14ac:dyDescent="0.2">
      <c r="A13" s="2" t="s">
        <v>44</v>
      </c>
      <c r="D13" s="39" t="s">
        <v>62</v>
      </c>
      <c r="J13" s="43" t="s">
        <v>59</v>
      </c>
      <c r="K13" s="44">
        <v>0.3</v>
      </c>
      <c r="M13" s="46"/>
    </row>
    <row r="14" spans="1:20" ht="12.75" customHeight="1" x14ac:dyDescent="0.2">
      <c r="J14" s="43" t="s">
        <v>60</v>
      </c>
      <c r="K14" s="44">
        <v>1</v>
      </c>
      <c r="M14" s="46"/>
    </row>
    <row r="15" spans="1:20" ht="12.75" customHeight="1" x14ac:dyDescent="0.2">
      <c r="A15" s="11" t="s">
        <v>13</v>
      </c>
      <c r="B15" s="4"/>
      <c r="C15" s="4"/>
      <c r="D15" s="4"/>
      <c r="E15" s="17"/>
      <c r="F15" s="56" t="s">
        <v>14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75" customHeight="1" x14ac:dyDescent="0.2">
      <c r="A16" s="6"/>
      <c r="B16" s="6"/>
      <c r="C16" s="6"/>
      <c r="D16" s="6"/>
      <c r="E16" s="6"/>
      <c r="I16" s="49" t="s">
        <v>15</v>
      </c>
      <c r="J16" s="49" t="s">
        <v>15</v>
      </c>
      <c r="M16" s="50"/>
    </row>
    <row r="17" spans="1:20" ht="12.75" customHeight="1" x14ac:dyDescent="0.2">
      <c r="A17" s="5"/>
      <c r="B17" s="5"/>
      <c r="C17" s="5"/>
      <c r="D17" s="5" t="s">
        <v>35</v>
      </c>
      <c r="E17" s="5"/>
      <c r="F17" s="5" t="s">
        <v>16</v>
      </c>
      <c r="G17" s="5" t="s">
        <v>17</v>
      </c>
      <c r="H17" s="5" t="s">
        <v>18</v>
      </c>
      <c r="I17" s="5" t="s">
        <v>19</v>
      </c>
      <c r="J17" s="5" t="s">
        <v>19</v>
      </c>
      <c r="K17" s="5" t="s">
        <v>18</v>
      </c>
      <c r="L17" s="5" t="s">
        <v>45</v>
      </c>
      <c r="M17" s="22"/>
      <c r="N17" s="5"/>
      <c r="O17" s="5" t="s">
        <v>20</v>
      </c>
      <c r="P17" s="5"/>
      <c r="Q17" s="31" t="s">
        <v>21</v>
      </c>
      <c r="R17" s="5" t="s">
        <v>21</v>
      </c>
      <c r="S17" s="5" t="s">
        <v>21</v>
      </c>
      <c r="T17" s="5" t="s">
        <v>21</v>
      </c>
    </row>
    <row r="18" spans="1:20" ht="12.75" customHeight="1" x14ac:dyDescent="0.2">
      <c r="A18" s="5" t="s">
        <v>22</v>
      </c>
      <c r="B18" s="5" t="s">
        <v>23</v>
      </c>
      <c r="C18" s="5"/>
      <c r="D18" s="5" t="s">
        <v>46</v>
      </c>
      <c r="E18" s="5" t="s">
        <v>24</v>
      </c>
      <c r="F18" s="5" t="s">
        <v>25</v>
      </c>
      <c r="G18" s="5" t="s">
        <v>26</v>
      </c>
      <c r="H18" s="5" t="s">
        <v>25</v>
      </c>
      <c r="I18" s="5" t="s">
        <v>27</v>
      </c>
      <c r="J18" s="5" t="s">
        <v>28</v>
      </c>
      <c r="K18" s="5" t="s">
        <v>29</v>
      </c>
      <c r="L18" s="5" t="s">
        <v>47</v>
      </c>
      <c r="M18" s="22" t="s">
        <v>41</v>
      </c>
      <c r="N18" s="5" t="s">
        <v>48</v>
      </c>
      <c r="O18" s="5" t="s">
        <v>30</v>
      </c>
      <c r="P18" s="5" t="s">
        <v>31</v>
      </c>
      <c r="Q18" s="31" t="s">
        <v>32</v>
      </c>
      <c r="R18" s="5" t="s">
        <v>32</v>
      </c>
      <c r="S18" s="5" t="s">
        <v>32</v>
      </c>
      <c r="T18" s="5" t="s">
        <v>32</v>
      </c>
    </row>
    <row r="19" spans="1:20" ht="12.75" customHeight="1" x14ac:dyDescent="0.2">
      <c r="A19" s="7" t="s">
        <v>33</v>
      </c>
      <c r="B19" s="7" t="s">
        <v>34</v>
      </c>
      <c r="C19" s="7" t="s">
        <v>35</v>
      </c>
      <c r="D19" s="7" t="s">
        <v>49</v>
      </c>
      <c r="E19" s="7" t="s">
        <v>36</v>
      </c>
      <c r="F19" s="7" t="s">
        <v>37</v>
      </c>
      <c r="G19" s="7" t="s">
        <v>34</v>
      </c>
      <c r="H19" s="7" t="s">
        <v>37</v>
      </c>
      <c r="I19" s="7" t="s">
        <v>26</v>
      </c>
      <c r="J19" s="7" t="s">
        <v>21</v>
      </c>
      <c r="K19" s="7" t="s">
        <v>37</v>
      </c>
      <c r="L19" s="7" t="s">
        <v>50</v>
      </c>
      <c r="M19" s="23" t="s">
        <v>23</v>
      </c>
      <c r="N19" s="7" t="s">
        <v>51</v>
      </c>
      <c r="O19" s="7" t="s">
        <v>5</v>
      </c>
      <c r="P19" s="7" t="s">
        <v>34</v>
      </c>
      <c r="Q19" s="47" t="s">
        <v>63</v>
      </c>
      <c r="R19" s="7" t="s">
        <v>38</v>
      </c>
      <c r="S19" s="7" t="s">
        <v>39</v>
      </c>
      <c r="T19" s="7" t="s">
        <v>40</v>
      </c>
    </row>
    <row r="20" spans="1:20" ht="12.75" customHeight="1" x14ac:dyDescent="0.2">
      <c r="A20" s="19">
        <v>5.25</v>
      </c>
      <c r="B20" s="19">
        <v>0.25</v>
      </c>
      <c r="C20" s="21">
        <v>0.47</v>
      </c>
      <c r="D20" s="35"/>
      <c r="E20" s="34"/>
      <c r="F20" s="35"/>
      <c r="G20" s="37"/>
      <c r="H20" s="33" t="str">
        <f>IF(SUM(F20,G20)&gt;0,SUM(F20,G20),"")</f>
        <v/>
      </c>
      <c r="I20" s="35"/>
      <c r="J20" s="36"/>
      <c r="K20" s="32" t="str">
        <f>IF(SUM(H20,J20)&gt;0,SUM(H20,J20),"")</f>
        <v/>
      </c>
      <c r="L20" s="38"/>
      <c r="M20" s="35"/>
      <c r="N20" s="1">
        <v>0.5</v>
      </c>
      <c r="O20" s="21">
        <v>0.83799999999999997</v>
      </c>
      <c r="P20" s="1">
        <v>-1.5</v>
      </c>
      <c r="Q20" s="32">
        <f>SUM(K20:P20)</f>
        <v>-0.16199999999999992</v>
      </c>
      <c r="R20" s="33">
        <f>SUM(Q20-3)</f>
        <v>-3.1619999999999999</v>
      </c>
      <c r="S20" s="33">
        <f>SUM(Q20-4)</f>
        <v>-4.1619999999999999</v>
      </c>
      <c r="T20" s="33">
        <f>SUM(Q20-5)</f>
        <v>-5.1619999999999999</v>
      </c>
    </row>
    <row r="21" spans="1:20" ht="12.75" customHeight="1" x14ac:dyDescent="0.2">
      <c r="A21" s="19">
        <v>5.375</v>
      </c>
      <c r="B21" s="19">
        <v>0.25</v>
      </c>
      <c r="C21" s="21">
        <v>0.47</v>
      </c>
      <c r="D21" s="35"/>
      <c r="E21" s="34"/>
      <c r="F21" s="35"/>
      <c r="G21" s="37"/>
      <c r="H21" s="33" t="str">
        <f t="shared" ref="H21:H48" si="0">IF(SUM(F21,G21)&gt;0,SUM(F21,G21),"")</f>
        <v/>
      </c>
      <c r="I21" s="35"/>
      <c r="J21" s="36"/>
      <c r="K21" s="32" t="str">
        <f t="shared" ref="K21:K48" si="1">IF(SUM(H21,J21)&gt;0,SUM(H21,J21),"")</f>
        <v/>
      </c>
      <c r="L21" s="38"/>
      <c r="M21" s="35"/>
      <c r="N21" s="1">
        <v>0.5</v>
      </c>
      <c r="O21" s="21">
        <v>0.83799999999999997</v>
      </c>
      <c r="P21" s="1">
        <v>-1.5</v>
      </c>
      <c r="Q21" s="32">
        <f t="shared" ref="Q21:Q48" si="2">SUM(K21:P21)</f>
        <v>-0.16199999999999992</v>
      </c>
      <c r="R21" s="33">
        <f t="shared" ref="R21:R48" si="3">SUM(Q21-3)</f>
        <v>-3.1619999999999999</v>
      </c>
      <c r="S21" s="33">
        <f t="shared" ref="S21:S48" si="4">SUM(Q21-4)</f>
        <v>-4.1619999999999999</v>
      </c>
      <c r="T21" s="33">
        <f t="shared" ref="T21:T48" si="5">SUM(Q21-5)</f>
        <v>-5.1619999999999999</v>
      </c>
    </row>
    <row r="22" spans="1:20" ht="12.75" customHeight="1" x14ac:dyDescent="0.2">
      <c r="A22" s="19">
        <v>5.5</v>
      </c>
      <c r="B22" s="19">
        <v>0.25</v>
      </c>
      <c r="C22" s="21">
        <v>0.47</v>
      </c>
      <c r="D22" s="35"/>
      <c r="E22" s="34"/>
      <c r="F22" s="35"/>
      <c r="G22" s="37"/>
      <c r="H22" s="33" t="str">
        <f t="shared" si="0"/>
        <v/>
      </c>
      <c r="I22" s="35"/>
      <c r="J22" s="36"/>
      <c r="K22" s="32" t="str">
        <f t="shared" si="1"/>
        <v/>
      </c>
      <c r="L22" s="38"/>
      <c r="M22" s="35"/>
      <c r="N22" s="1">
        <v>0.5</v>
      </c>
      <c r="O22" s="21">
        <v>0.83799999999999997</v>
      </c>
      <c r="P22" s="1">
        <v>-1.5</v>
      </c>
      <c r="Q22" s="32">
        <f t="shared" si="2"/>
        <v>-0.16199999999999992</v>
      </c>
      <c r="R22" s="33">
        <f t="shared" si="3"/>
        <v>-3.1619999999999999</v>
      </c>
      <c r="S22" s="33">
        <f t="shared" si="4"/>
        <v>-4.1619999999999999</v>
      </c>
      <c r="T22" s="33">
        <f t="shared" si="5"/>
        <v>-5.1619999999999999</v>
      </c>
    </row>
    <row r="23" spans="1:20" ht="12.75" customHeight="1" x14ac:dyDescent="0.2">
      <c r="A23" s="19">
        <v>5.625</v>
      </c>
      <c r="B23" s="19">
        <v>0.25</v>
      </c>
      <c r="C23" s="21">
        <v>0.47</v>
      </c>
      <c r="D23" s="35"/>
      <c r="E23" s="34"/>
      <c r="F23" s="35"/>
      <c r="G23" s="37"/>
      <c r="H23" s="33" t="str">
        <f t="shared" si="0"/>
        <v/>
      </c>
      <c r="I23" s="35"/>
      <c r="J23" s="36"/>
      <c r="K23" s="32" t="str">
        <f t="shared" si="1"/>
        <v/>
      </c>
      <c r="L23" s="38"/>
      <c r="M23" s="35"/>
      <c r="N23" s="1">
        <v>0.5</v>
      </c>
      <c r="O23" s="21">
        <v>0.83799999999999997</v>
      </c>
      <c r="P23" s="1">
        <v>-1.5</v>
      </c>
      <c r="Q23" s="32">
        <f t="shared" si="2"/>
        <v>-0.16199999999999992</v>
      </c>
      <c r="R23" s="33">
        <f t="shared" si="3"/>
        <v>-3.1619999999999999</v>
      </c>
      <c r="S23" s="33">
        <f t="shared" si="4"/>
        <v>-4.1619999999999999</v>
      </c>
      <c r="T23" s="33">
        <f t="shared" si="5"/>
        <v>-5.1619999999999999</v>
      </c>
    </row>
    <row r="24" spans="1:20" ht="12.75" customHeight="1" x14ac:dyDescent="0.2">
      <c r="A24" s="19">
        <v>5.625</v>
      </c>
      <c r="B24" s="19">
        <v>0.25</v>
      </c>
      <c r="C24" s="21">
        <v>0.47</v>
      </c>
      <c r="D24" s="35"/>
      <c r="E24" s="34"/>
      <c r="F24" s="35"/>
      <c r="G24" s="37"/>
      <c r="H24" s="33" t="str">
        <f t="shared" si="0"/>
        <v/>
      </c>
      <c r="I24" s="35"/>
      <c r="J24" s="36"/>
      <c r="K24" s="32" t="str">
        <f t="shared" si="1"/>
        <v/>
      </c>
      <c r="L24" s="38"/>
      <c r="M24" s="35"/>
      <c r="N24" s="1">
        <v>0.5</v>
      </c>
      <c r="O24" s="21">
        <v>0.83799999999999997</v>
      </c>
      <c r="P24" s="1">
        <v>-1.5</v>
      </c>
      <c r="Q24" s="32">
        <f t="shared" si="2"/>
        <v>-0.16199999999999992</v>
      </c>
      <c r="R24" s="33">
        <f t="shared" si="3"/>
        <v>-3.1619999999999999</v>
      </c>
      <c r="S24" s="33">
        <f t="shared" si="4"/>
        <v>-4.1619999999999999</v>
      </c>
      <c r="T24" s="33">
        <f t="shared" si="5"/>
        <v>-5.1619999999999999</v>
      </c>
    </row>
    <row r="25" spans="1:20" ht="12.75" customHeight="1" x14ac:dyDescent="0.2">
      <c r="A25" s="19">
        <v>5.75</v>
      </c>
      <c r="B25" s="19">
        <v>0.25</v>
      </c>
      <c r="C25" s="21">
        <v>0.47</v>
      </c>
      <c r="D25" s="35"/>
      <c r="E25" s="34"/>
      <c r="F25" s="35"/>
      <c r="G25" s="37"/>
      <c r="H25" s="33" t="str">
        <f t="shared" si="0"/>
        <v/>
      </c>
      <c r="I25" s="35"/>
      <c r="J25" s="36"/>
      <c r="K25" s="32" t="str">
        <f t="shared" si="1"/>
        <v/>
      </c>
      <c r="L25" s="38"/>
      <c r="M25" s="35"/>
      <c r="N25" s="1">
        <v>0.5</v>
      </c>
      <c r="O25" s="21">
        <v>0.83799999999999997</v>
      </c>
      <c r="P25" s="1">
        <v>-1.5</v>
      </c>
      <c r="Q25" s="32">
        <f t="shared" si="2"/>
        <v>-0.16199999999999992</v>
      </c>
      <c r="R25" s="33">
        <f t="shared" si="3"/>
        <v>-3.1619999999999999</v>
      </c>
      <c r="S25" s="33">
        <f t="shared" si="4"/>
        <v>-4.1619999999999999</v>
      </c>
      <c r="T25" s="33">
        <f t="shared" si="5"/>
        <v>-5.1619999999999999</v>
      </c>
    </row>
    <row r="26" spans="1:20" ht="12.75" customHeight="1" x14ac:dyDescent="0.2">
      <c r="A26" s="19">
        <v>5.875</v>
      </c>
      <c r="B26" s="19">
        <v>0.25</v>
      </c>
      <c r="C26" s="21">
        <v>0.47</v>
      </c>
      <c r="D26" s="35"/>
      <c r="E26" s="34"/>
      <c r="F26" s="35"/>
      <c r="G26" s="37"/>
      <c r="H26" s="33" t="str">
        <f t="shared" si="0"/>
        <v/>
      </c>
      <c r="I26" s="35"/>
      <c r="J26" s="36"/>
      <c r="K26" s="32" t="str">
        <f t="shared" si="1"/>
        <v/>
      </c>
      <c r="L26" s="38"/>
      <c r="M26" s="35"/>
      <c r="N26" s="1">
        <v>0.5</v>
      </c>
      <c r="O26" s="21">
        <v>0.83799999999999997</v>
      </c>
      <c r="P26" s="1">
        <v>-1.5</v>
      </c>
      <c r="Q26" s="32">
        <f t="shared" si="2"/>
        <v>-0.16199999999999992</v>
      </c>
      <c r="R26" s="33">
        <f t="shared" si="3"/>
        <v>-3.1619999999999999</v>
      </c>
      <c r="S26" s="33">
        <f t="shared" si="4"/>
        <v>-4.1619999999999999</v>
      </c>
      <c r="T26" s="33">
        <f t="shared" si="5"/>
        <v>-5.1619999999999999</v>
      </c>
    </row>
    <row r="27" spans="1:20" ht="12.75" customHeight="1" x14ac:dyDescent="0.2">
      <c r="A27" s="19">
        <v>6</v>
      </c>
      <c r="B27" s="19">
        <v>0.25</v>
      </c>
      <c r="C27" s="21">
        <v>0.47</v>
      </c>
      <c r="D27" s="35"/>
      <c r="E27" s="34"/>
      <c r="F27" s="35"/>
      <c r="G27" s="37"/>
      <c r="H27" s="33" t="str">
        <f t="shared" si="0"/>
        <v/>
      </c>
      <c r="I27" s="35"/>
      <c r="J27" s="36"/>
      <c r="K27" s="32" t="str">
        <f t="shared" si="1"/>
        <v/>
      </c>
      <c r="L27" s="38"/>
      <c r="M27" s="35"/>
      <c r="N27" s="1">
        <v>0.5</v>
      </c>
      <c r="O27" s="21">
        <v>0.83799999999999997</v>
      </c>
      <c r="P27" s="1">
        <v>-1.5</v>
      </c>
      <c r="Q27" s="32">
        <f t="shared" si="2"/>
        <v>-0.16199999999999992</v>
      </c>
      <c r="R27" s="33">
        <f t="shared" si="3"/>
        <v>-3.1619999999999999</v>
      </c>
      <c r="S27" s="33">
        <f t="shared" si="4"/>
        <v>-4.1619999999999999</v>
      </c>
      <c r="T27" s="33">
        <f t="shared" si="5"/>
        <v>-5.1619999999999999</v>
      </c>
    </row>
    <row r="28" spans="1:20" ht="12.75" customHeight="1" x14ac:dyDescent="0.2">
      <c r="A28" s="19">
        <v>6.125</v>
      </c>
      <c r="B28" s="19">
        <v>0.25</v>
      </c>
      <c r="C28" s="21">
        <v>0.47</v>
      </c>
      <c r="D28" s="35"/>
      <c r="E28" s="34"/>
      <c r="F28" s="35"/>
      <c r="G28" s="37"/>
      <c r="H28" s="33" t="str">
        <f t="shared" si="0"/>
        <v/>
      </c>
      <c r="I28" s="35"/>
      <c r="J28" s="36"/>
      <c r="K28" s="32" t="str">
        <f t="shared" si="1"/>
        <v/>
      </c>
      <c r="L28" s="38"/>
      <c r="M28" s="35"/>
      <c r="N28" s="1">
        <v>0.5</v>
      </c>
      <c r="O28" s="21">
        <v>0.83799999999999997</v>
      </c>
      <c r="P28" s="1">
        <v>-1.5</v>
      </c>
      <c r="Q28" s="32">
        <f t="shared" si="2"/>
        <v>-0.16199999999999992</v>
      </c>
      <c r="R28" s="33">
        <f t="shared" si="3"/>
        <v>-3.1619999999999999</v>
      </c>
      <c r="S28" s="33">
        <f t="shared" si="4"/>
        <v>-4.1619999999999999</v>
      </c>
      <c r="T28" s="33">
        <f t="shared" si="5"/>
        <v>-5.1619999999999999</v>
      </c>
    </row>
    <row r="29" spans="1:20" ht="12.75" customHeight="1" x14ac:dyDescent="0.2">
      <c r="A29" s="19">
        <v>6</v>
      </c>
      <c r="B29" s="19">
        <v>0.25</v>
      </c>
      <c r="C29" s="21">
        <v>0.47</v>
      </c>
      <c r="D29" s="35"/>
      <c r="E29" s="34"/>
      <c r="F29" s="35"/>
      <c r="G29" s="37"/>
      <c r="H29" s="33" t="str">
        <f t="shared" si="0"/>
        <v/>
      </c>
      <c r="I29" s="35"/>
      <c r="J29" s="36"/>
      <c r="K29" s="32" t="str">
        <f t="shared" si="1"/>
        <v/>
      </c>
      <c r="L29" s="38"/>
      <c r="M29" s="35"/>
      <c r="N29" s="1">
        <v>0.5</v>
      </c>
      <c r="O29" s="21">
        <v>0.83799999999999997</v>
      </c>
      <c r="P29" s="1">
        <v>-1.5</v>
      </c>
      <c r="Q29" s="32">
        <f t="shared" si="2"/>
        <v>-0.16199999999999992</v>
      </c>
      <c r="R29" s="33">
        <f t="shared" si="3"/>
        <v>-3.1619999999999999</v>
      </c>
      <c r="S29" s="33">
        <f t="shared" si="4"/>
        <v>-4.1619999999999999</v>
      </c>
      <c r="T29" s="33">
        <f t="shared" si="5"/>
        <v>-5.1619999999999999</v>
      </c>
    </row>
    <row r="30" spans="1:20" ht="12.75" customHeight="1" x14ac:dyDescent="0.2">
      <c r="A30" s="19">
        <v>6.25</v>
      </c>
      <c r="B30" s="19">
        <v>0.25</v>
      </c>
      <c r="C30" s="21">
        <v>0.47</v>
      </c>
      <c r="D30" s="35"/>
      <c r="E30" s="34"/>
      <c r="F30" s="35"/>
      <c r="G30" s="37"/>
      <c r="H30" s="33" t="str">
        <f t="shared" si="0"/>
        <v/>
      </c>
      <c r="I30" s="35"/>
      <c r="J30" s="36"/>
      <c r="K30" s="32" t="str">
        <f t="shared" si="1"/>
        <v/>
      </c>
      <c r="L30" s="38"/>
      <c r="M30" s="35"/>
      <c r="N30" s="1">
        <v>0.5</v>
      </c>
      <c r="O30" s="21">
        <v>0.83799999999999997</v>
      </c>
      <c r="P30" s="1">
        <v>-1.5</v>
      </c>
      <c r="Q30" s="32">
        <f t="shared" si="2"/>
        <v>-0.16199999999999992</v>
      </c>
      <c r="R30" s="33">
        <f t="shared" si="3"/>
        <v>-3.1619999999999999</v>
      </c>
      <c r="S30" s="33">
        <f t="shared" si="4"/>
        <v>-4.1619999999999999</v>
      </c>
      <c r="T30" s="33">
        <f t="shared" si="5"/>
        <v>-5.1619999999999999</v>
      </c>
    </row>
    <row r="31" spans="1:20" ht="12.75" customHeight="1" x14ac:dyDescent="0.2">
      <c r="A31" s="19">
        <v>6.375</v>
      </c>
      <c r="B31" s="19">
        <v>0.25</v>
      </c>
      <c r="C31" s="21">
        <v>0.47</v>
      </c>
      <c r="D31" s="35"/>
      <c r="E31" s="34"/>
      <c r="F31" s="35"/>
      <c r="G31" s="37"/>
      <c r="H31" s="33" t="str">
        <f t="shared" si="0"/>
        <v/>
      </c>
      <c r="I31" s="35"/>
      <c r="J31" s="36"/>
      <c r="K31" s="32" t="str">
        <f t="shared" si="1"/>
        <v/>
      </c>
      <c r="L31" s="38"/>
      <c r="M31" s="35"/>
      <c r="N31" s="1">
        <v>0.5</v>
      </c>
      <c r="O31" s="21">
        <v>0.83799999999999997</v>
      </c>
      <c r="P31" s="1">
        <v>-1.5</v>
      </c>
      <c r="Q31" s="32">
        <f t="shared" si="2"/>
        <v>-0.16199999999999992</v>
      </c>
      <c r="R31" s="33">
        <f t="shared" si="3"/>
        <v>-3.1619999999999999</v>
      </c>
      <c r="S31" s="33">
        <f t="shared" si="4"/>
        <v>-4.1619999999999999</v>
      </c>
      <c r="T31" s="33">
        <f t="shared" si="5"/>
        <v>-5.1619999999999999</v>
      </c>
    </row>
    <row r="32" spans="1:20" ht="12.75" customHeight="1" x14ac:dyDescent="0.2">
      <c r="A32" s="19">
        <v>6.5</v>
      </c>
      <c r="B32" s="19">
        <v>0.25</v>
      </c>
      <c r="C32" s="21">
        <v>0.47</v>
      </c>
      <c r="D32" s="35"/>
      <c r="E32" s="34"/>
      <c r="F32" s="35"/>
      <c r="G32" s="37"/>
      <c r="H32" s="33" t="str">
        <f t="shared" si="0"/>
        <v/>
      </c>
      <c r="I32" s="35"/>
      <c r="J32" s="36"/>
      <c r="K32" s="32" t="str">
        <f t="shared" si="1"/>
        <v/>
      </c>
      <c r="L32" s="38"/>
      <c r="M32" s="35"/>
      <c r="N32" s="1">
        <v>0.5</v>
      </c>
      <c r="O32" s="21">
        <v>0.83799999999999997</v>
      </c>
      <c r="P32" s="1">
        <v>-1.5</v>
      </c>
      <c r="Q32" s="32">
        <f t="shared" si="2"/>
        <v>-0.16199999999999992</v>
      </c>
      <c r="R32" s="33">
        <f t="shared" si="3"/>
        <v>-3.1619999999999999</v>
      </c>
      <c r="S32" s="33">
        <f t="shared" si="4"/>
        <v>-4.1619999999999999</v>
      </c>
      <c r="T32" s="33">
        <f t="shared" si="5"/>
        <v>-5.1619999999999999</v>
      </c>
    </row>
    <row r="33" spans="1:20" ht="12.75" customHeight="1" x14ac:dyDescent="0.2">
      <c r="A33" s="19">
        <v>6.625</v>
      </c>
      <c r="B33" s="19">
        <v>0.25</v>
      </c>
      <c r="C33" s="21">
        <v>0.47</v>
      </c>
      <c r="D33" s="35"/>
      <c r="E33" s="34"/>
      <c r="F33" s="35"/>
      <c r="G33" s="37"/>
      <c r="H33" s="33" t="str">
        <f t="shared" si="0"/>
        <v/>
      </c>
      <c r="I33" s="35"/>
      <c r="J33" s="36"/>
      <c r="K33" s="32" t="str">
        <f t="shared" si="1"/>
        <v/>
      </c>
      <c r="L33" s="38"/>
      <c r="M33" s="35"/>
      <c r="N33" s="1">
        <v>0.5</v>
      </c>
      <c r="O33" s="21">
        <v>0.83799999999999997</v>
      </c>
      <c r="P33" s="1">
        <v>-1.5</v>
      </c>
      <c r="Q33" s="32">
        <f t="shared" si="2"/>
        <v>-0.16199999999999992</v>
      </c>
      <c r="R33" s="33">
        <f t="shared" si="3"/>
        <v>-3.1619999999999999</v>
      </c>
      <c r="S33" s="33">
        <f t="shared" si="4"/>
        <v>-4.1619999999999999</v>
      </c>
      <c r="T33" s="33">
        <f t="shared" si="5"/>
        <v>-5.1619999999999999</v>
      </c>
    </row>
    <row r="34" spans="1:20" ht="12.75" customHeight="1" x14ac:dyDescent="0.2">
      <c r="A34" s="19">
        <v>6.75</v>
      </c>
      <c r="B34" s="19">
        <v>0.25</v>
      </c>
      <c r="C34" s="21">
        <v>0.47</v>
      </c>
      <c r="D34" s="35"/>
      <c r="E34" s="34"/>
      <c r="F34" s="35"/>
      <c r="G34" s="37"/>
      <c r="H34" s="33" t="str">
        <f t="shared" si="0"/>
        <v/>
      </c>
      <c r="I34" s="35"/>
      <c r="J34" s="36"/>
      <c r="K34" s="32" t="str">
        <f t="shared" si="1"/>
        <v/>
      </c>
      <c r="L34" s="38"/>
      <c r="M34" s="35"/>
      <c r="N34" s="1">
        <v>0.5</v>
      </c>
      <c r="O34" s="21">
        <v>0.83799999999999997</v>
      </c>
      <c r="P34" s="1">
        <v>-1.5</v>
      </c>
      <c r="Q34" s="32">
        <f t="shared" si="2"/>
        <v>-0.16199999999999992</v>
      </c>
      <c r="R34" s="33">
        <f t="shared" si="3"/>
        <v>-3.1619999999999999</v>
      </c>
      <c r="S34" s="33">
        <f t="shared" si="4"/>
        <v>-4.1619999999999999</v>
      </c>
      <c r="T34" s="33">
        <f t="shared" si="5"/>
        <v>-5.1619999999999999</v>
      </c>
    </row>
    <row r="35" spans="1:20" ht="12.75" customHeight="1" x14ac:dyDescent="0.2">
      <c r="A35" s="19">
        <v>6.875</v>
      </c>
      <c r="B35" s="19">
        <v>0.25</v>
      </c>
      <c r="C35" s="21">
        <v>0.47</v>
      </c>
      <c r="D35" s="35"/>
      <c r="E35" s="34"/>
      <c r="F35" s="35"/>
      <c r="G35" s="37"/>
      <c r="H35" s="33" t="str">
        <f t="shared" si="0"/>
        <v/>
      </c>
      <c r="I35" s="35"/>
      <c r="J35" s="36"/>
      <c r="K35" s="32" t="str">
        <f t="shared" si="1"/>
        <v/>
      </c>
      <c r="L35" s="38"/>
      <c r="M35" s="35"/>
      <c r="N35" s="1">
        <v>0.5</v>
      </c>
      <c r="O35" s="21">
        <v>0.83799999999999997</v>
      </c>
      <c r="P35" s="1">
        <v>-1.5</v>
      </c>
      <c r="Q35" s="32">
        <f t="shared" si="2"/>
        <v>-0.16199999999999992</v>
      </c>
      <c r="R35" s="33">
        <f t="shared" si="3"/>
        <v>-3.1619999999999999</v>
      </c>
      <c r="S35" s="33">
        <f t="shared" si="4"/>
        <v>-4.1619999999999999</v>
      </c>
      <c r="T35" s="33">
        <f t="shared" si="5"/>
        <v>-5.1619999999999999</v>
      </c>
    </row>
    <row r="36" spans="1:20" ht="12.75" customHeight="1" x14ac:dyDescent="0.2">
      <c r="A36" s="19">
        <v>7</v>
      </c>
      <c r="B36" s="19">
        <v>0.25</v>
      </c>
      <c r="C36" s="21">
        <v>0.47</v>
      </c>
      <c r="D36" s="35"/>
      <c r="E36" s="34"/>
      <c r="F36" s="35"/>
      <c r="G36" s="37"/>
      <c r="H36" s="33" t="str">
        <f t="shared" si="0"/>
        <v/>
      </c>
      <c r="I36" s="35"/>
      <c r="J36" s="36"/>
      <c r="K36" s="32" t="str">
        <f t="shared" si="1"/>
        <v/>
      </c>
      <c r="L36" s="38"/>
      <c r="M36" s="35"/>
      <c r="N36" s="1">
        <v>0.5</v>
      </c>
      <c r="O36" s="21">
        <v>0.83799999999999997</v>
      </c>
      <c r="P36" s="1">
        <v>-1.5</v>
      </c>
      <c r="Q36" s="32">
        <f t="shared" si="2"/>
        <v>-0.16199999999999992</v>
      </c>
      <c r="R36" s="33">
        <f t="shared" si="3"/>
        <v>-3.1619999999999999</v>
      </c>
      <c r="S36" s="33">
        <f t="shared" si="4"/>
        <v>-4.1619999999999999</v>
      </c>
      <c r="T36" s="33">
        <f t="shared" si="5"/>
        <v>-5.1619999999999999</v>
      </c>
    </row>
    <row r="37" spans="1:20" ht="12.75" customHeight="1" x14ac:dyDescent="0.2">
      <c r="A37" s="19">
        <v>7.125</v>
      </c>
      <c r="B37" s="19">
        <v>0.25</v>
      </c>
      <c r="C37" s="21">
        <v>0.47</v>
      </c>
      <c r="D37" s="35"/>
      <c r="E37" s="34"/>
      <c r="F37" s="35"/>
      <c r="G37" s="37"/>
      <c r="H37" s="33" t="str">
        <f t="shared" si="0"/>
        <v/>
      </c>
      <c r="I37" s="35"/>
      <c r="J37" s="36"/>
      <c r="K37" s="32" t="str">
        <f t="shared" si="1"/>
        <v/>
      </c>
      <c r="L37" s="38"/>
      <c r="M37" s="35"/>
      <c r="N37" s="1">
        <v>0.5</v>
      </c>
      <c r="O37" s="21">
        <v>0.83799999999999997</v>
      </c>
      <c r="P37" s="1">
        <v>-1.5</v>
      </c>
      <c r="Q37" s="32">
        <f t="shared" si="2"/>
        <v>-0.16199999999999992</v>
      </c>
      <c r="R37" s="33">
        <f t="shared" si="3"/>
        <v>-3.1619999999999999</v>
      </c>
      <c r="S37" s="33">
        <f t="shared" si="4"/>
        <v>-4.1619999999999999</v>
      </c>
      <c r="T37" s="33">
        <f t="shared" si="5"/>
        <v>-5.1619999999999999</v>
      </c>
    </row>
    <row r="38" spans="1:20" ht="12.75" customHeight="1" x14ac:dyDescent="0.2">
      <c r="A38" s="19">
        <v>7.25</v>
      </c>
      <c r="B38" s="19">
        <v>0.25</v>
      </c>
      <c r="C38" s="21">
        <v>0.47</v>
      </c>
      <c r="D38" s="35"/>
      <c r="E38" s="34"/>
      <c r="F38" s="35"/>
      <c r="G38" s="37"/>
      <c r="H38" s="33" t="str">
        <f t="shared" si="0"/>
        <v/>
      </c>
      <c r="I38" s="35"/>
      <c r="J38" s="36"/>
      <c r="K38" s="32" t="str">
        <f t="shared" si="1"/>
        <v/>
      </c>
      <c r="L38" s="38"/>
      <c r="M38" s="35"/>
      <c r="N38" s="1">
        <v>0.5</v>
      </c>
      <c r="O38" s="21">
        <v>0.83799999999999997</v>
      </c>
      <c r="P38" s="1">
        <v>-1.5</v>
      </c>
      <c r="Q38" s="32">
        <f t="shared" si="2"/>
        <v>-0.16199999999999992</v>
      </c>
      <c r="R38" s="33">
        <f t="shared" si="3"/>
        <v>-3.1619999999999999</v>
      </c>
      <c r="S38" s="33">
        <f t="shared" si="4"/>
        <v>-4.1619999999999999</v>
      </c>
      <c r="T38" s="33">
        <f t="shared" si="5"/>
        <v>-5.1619999999999999</v>
      </c>
    </row>
    <row r="39" spans="1:20" ht="12.75" customHeight="1" x14ac:dyDescent="0.2">
      <c r="A39" s="19">
        <v>7.375</v>
      </c>
      <c r="B39" s="19">
        <v>0.25</v>
      </c>
      <c r="C39" s="21">
        <v>0.47</v>
      </c>
      <c r="D39" s="35"/>
      <c r="E39" s="34"/>
      <c r="F39" s="35"/>
      <c r="G39" s="37"/>
      <c r="H39" s="33" t="str">
        <f t="shared" si="0"/>
        <v/>
      </c>
      <c r="I39" s="35"/>
      <c r="J39" s="36"/>
      <c r="K39" s="32" t="str">
        <f t="shared" si="1"/>
        <v/>
      </c>
      <c r="L39" s="38"/>
      <c r="M39" s="35"/>
      <c r="N39" s="1">
        <v>0.5</v>
      </c>
      <c r="O39" s="21">
        <v>0.83799999999999997</v>
      </c>
      <c r="P39" s="1">
        <v>-1.5</v>
      </c>
      <c r="Q39" s="32">
        <f t="shared" si="2"/>
        <v>-0.16199999999999992</v>
      </c>
      <c r="R39" s="33">
        <f t="shared" si="3"/>
        <v>-3.1619999999999999</v>
      </c>
      <c r="S39" s="33">
        <f t="shared" si="4"/>
        <v>-4.1619999999999999</v>
      </c>
      <c r="T39" s="33">
        <f t="shared" si="5"/>
        <v>-5.1619999999999999</v>
      </c>
    </row>
    <row r="40" spans="1:20" ht="12.75" customHeight="1" x14ac:dyDescent="0.2">
      <c r="A40" s="19">
        <v>7.5</v>
      </c>
      <c r="B40" s="19">
        <v>0.25</v>
      </c>
      <c r="C40" s="21">
        <v>0.47</v>
      </c>
      <c r="D40" s="35"/>
      <c r="E40" s="34"/>
      <c r="F40" s="35"/>
      <c r="G40" s="37"/>
      <c r="H40" s="33" t="str">
        <f t="shared" si="0"/>
        <v/>
      </c>
      <c r="I40" s="35"/>
      <c r="J40" s="36"/>
      <c r="K40" s="32" t="str">
        <f t="shared" si="1"/>
        <v/>
      </c>
      <c r="L40" s="38"/>
      <c r="M40" s="35"/>
      <c r="N40" s="1">
        <v>0.5</v>
      </c>
      <c r="O40" s="21">
        <v>0.83799999999999997</v>
      </c>
      <c r="P40" s="1">
        <v>-1.5</v>
      </c>
      <c r="Q40" s="32">
        <f t="shared" si="2"/>
        <v>-0.16199999999999992</v>
      </c>
      <c r="R40" s="33">
        <f t="shared" si="3"/>
        <v>-3.1619999999999999</v>
      </c>
      <c r="S40" s="33">
        <f t="shared" si="4"/>
        <v>-4.1619999999999999</v>
      </c>
      <c r="T40" s="33">
        <f t="shared" si="5"/>
        <v>-5.1619999999999999</v>
      </c>
    </row>
    <row r="41" spans="1:20" ht="12.75" customHeight="1" x14ac:dyDescent="0.2">
      <c r="A41" s="19">
        <v>7.625</v>
      </c>
      <c r="B41" s="19">
        <v>0.25</v>
      </c>
      <c r="C41" s="21">
        <v>0.47</v>
      </c>
      <c r="D41" s="35"/>
      <c r="E41" s="34"/>
      <c r="F41" s="35"/>
      <c r="G41" s="37"/>
      <c r="H41" s="33" t="str">
        <f t="shared" si="0"/>
        <v/>
      </c>
      <c r="I41" s="35"/>
      <c r="J41" s="36"/>
      <c r="K41" s="32" t="str">
        <f t="shared" si="1"/>
        <v/>
      </c>
      <c r="L41" s="38"/>
      <c r="M41" s="35"/>
      <c r="N41" s="1">
        <v>0.5</v>
      </c>
      <c r="O41" s="21">
        <v>0.83799999999999997</v>
      </c>
      <c r="P41" s="1">
        <v>-1.5</v>
      </c>
      <c r="Q41" s="32">
        <f t="shared" si="2"/>
        <v>-0.16199999999999992</v>
      </c>
      <c r="R41" s="33">
        <f t="shared" si="3"/>
        <v>-3.1619999999999999</v>
      </c>
      <c r="S41" s="33">
        <f t="shared" si="4"/>
        <v>-4.1619999999999999</v>
      </c>
      <c r="T41" s="33">
        <f t="shared" si="5"/>
        <v>-5.1619999999999999</v>
      </c>
    </row>
    <row r="42" spans="1:20" ht="12.75" customHeight="1" x14ac:dyDescent="0.2">
      <c r="A42" s="19">
        <v>7.75</v>
      </c>
      <c r="B42" s="19">
        <v>0.25</v>
      </c>
      <c r="C42" s="21">
        <v>0.47</v>
      </c>
      <c r="D42" s="35"/>
      <c r="E42" s="34"/>
      <c r="F42" s="35"/>
      <c r="G42" s="37"/>
      <c r="H42" s="33" t="str">
        <f t="shared" si="0"/>
        <v/>
      </c>
      <c r="I42" s="35"/>
      <c r="J42" s="36"/>
      <c r="K42" s="32" t="str">
        <f t="shared" si="1"/>
        <v/>
      </c>
      <c r="L42" s="38"/>
      <c r="M42" s="35"/>
      <c r="N42" s="1">
        <v>0.5</v>
      </c>
      <c r="O42" s="21">
        <v>0.83799999999999997</v>
      </c>
      <c r="P42" s="1">
        <v>-1.5</v>
      </c>
      <c r="Q42" s="32">
        <f t="shared" si="2"/>
        <v>-0.16199999999999992</v>
      </c>
      <c r="R42" s="33">
        <f t="shared" si="3"/>
        <v>-3.1619999999999999</v>
      </c>
      <c r="S42" s="33">
        <f t="shared" si="4"/>
        <v>-4.1619999999999999</v>
      </c>
      <c r="T42" s="33">
        <f t="shared" si="5"/>
        <v>-5.1619999999999999</v>
      </c>
    </row>
    <row r="43" spans="1:20" ht="12.75" customHeight="1" x14ac:dyDescent="0.2">
      <c r="A43" s="19">
        <v>7.875</v>
      </c>
      <c r="B43" s="19">
        <v>0.25</v>
      </c>
      <c r="C43" s="21">
        <v>0.47</v>
      </c>
      <c r="D43" s="35"/>
      <c r="E43" s="34"/>
      <c r="F43" s="35"/>
      <c r="G43" s="37"/>
      <c r="H43" s="33" t="str">
        <f t="shared" si="0"/>
        <v/>
      </c>
      <c r="I43" s="35"/>
      <c r="J43" s="36"/>
      <c r="K43" s="32" t="str">
        <f t="shared" si="1"/>
        <v/>
      </c>
      <c r="L43" s="38"/>
      <c r="M43" s="35"/>
      <c r="N43" s="1">
        <v>0.5</v>
      </c>
      <c r="O43" s="21">
        <v>0.83799999999999997</v>
      </c>
      <c r="P43" s="1">
        <v>-1.5</v>
      </c>
      <c r="Q43" s="32">
        <f t="shared" si="2"/>
        <v>-0.16199999999999992</v>
      </c>
      <c r="R43" s="33">
        <f t="shared" si="3"/>
        <v>-3.1619999999999999</v>
      </c>
      <c r="S43" s="33">
        <f t="shared" si="4"/>
        <v>-4.1619999999999999</v>
      </c>
      <c r="T43" s="33">
        <f t="shared" si="5"/>
        <v>-5.1619999999999999</v>
      </c>
    </row>
    <row r="44" spans="1:20" ht="12.75" customHeight="1" x14ac:dyDescent="0.2">
      <c r="A44" s="19">
        <v>8</v>
      </c>
      <c r="B44" s="19">
        <v>0.25</v>
      </c>
      <c r="C44" s="21">
        <v>0.47</v>
      </c>
      <c r="D44" s="35"/>
      <c r="E44" s="34"/>
      <c r="F44" s="35"/>
      <c r="G44" s="37"/>
      <c r="H44" s="33" t="str">
        <f t="shared" si="0"/>
        <v/>
      </c>
      <c r="I44" s="35"/>
      <c r="J44" s="36"/>
      <c r="K44" s="32" t="str">
        <f t="shared" si="1"/>
        <v/>
      </c>
      <c r="L44" s="38"/>
      <c r="M44" s="35"/>
      <c r="N44" s="1">
        <v>0.5</v>
      </c>
      <c r="O44" s="21">
        <v>0.83799999999999997</v>
      </c>
      <c r="P44" s="1">
        <v>-1.5</v>
      </c>
      <c r="Q44" s="32">
        <f t="shared" si="2"/>
        <v>-0.16199999999999992</v>
      </c>
      <c r="R44" s="33">
        <f t="shared" si="3"/>
        <v>-3.1619999999999999</v>
      </c>
      <c r="S44" s="33">
        <f t="shared" si="4"/>
        <v>-4.1619999999999999</v>
      </c>
      <c r="T44" s="33">
        <f t="shared" si="5"/>
        <v>-5.1619999999999999</v>
      </c>
    </row>
    <row r="45" spans="1:20" ht="12.75" customHeight="1" x14ac:dyDescent="0.2">
      <c r="A45" s="19">
        <v>8.125</v>
      </c>
      <c r="B45" s="19">
        <v>0.25</v>
      </c>
      <c r="C45" s="21">
        <v>0.47</v>
      </c>
      <c r="D45" s="35"/>
      <c r="E45" s="34"/>
      <c r="F45" s="35"/>
      <c r="G45" s="37"/>
      <c r="H45" s="33" t="str">
        <f t="shared" si="0"/>
        <v/>
      </c>
      <c r="I45" s="35"/>
      <c r="J45" s="36"/>
      <c r="K45" s="32" t="str">
        <f t="shared" si="1"/>
        <v/>
      </c>
      <c r="L45" s="38"/>
      <c r="M45" s="35"/>
      <c r="N45" s="1">
        <v>0.5</v>
      </c>
      <c r="O45" s="21">
        <v>0.83799999999999997</v>
      </c>
      <c r="P45" s="1">
        <v>-1.5</v>
      </c>
      <c r="Q45" s="32">
        <f t="shared" si="2"/>
        <v>-0.16199999999999992</v>
      </c>
      <c r="R45" s="33">
        <f t="shared" si="3"/>
        <v>-3.1619999999999999</v>
      </c>
      <c r="S45" s="33">
        <f t="shared" si="4"/>
        <v>-4.1619999999999999</v>
      </c>
      <c r="T45" s="33">
        <f t="shared" si="5"/>
        <v>-5.1619999999999999</v>
      </c>
    </row>
    <row r="46" spans="1:20" ht="12.75" customHeight="1" x14ac:dyDescent="0.2">
      <c r="A46" s="19">
        <v>8.25</v>
      </c>
      <c r="B46" s="19">
        <v>0.25</v>
      </c>
      <c r="C46" s="21">
        <v>0.47</v>
      </c>
      <c r="D46" s="35"/>
      <c r="E46" s="34"/>
      <c r="F46" s="35"/>
      <c r="G46" s="37"/>
      <c r="H46" s="33" t="str">
        <f t="shared" si="0"/>
        <v/>
      </c>
      <c r="I46" s="35"/>
      <c r="J46" s="36"/>
      <c r="K46" s="32" t="str">
        <f t="shared" si="1"/>
        <v/>
      </c>
      <c r="L46" s="38"/>
      <c r="M46" s="35"/>
      <c r="N46" s="1">
        <v>0.5</v>
      </c>
      <c r="O46" s="21">
        <v>0.83799999999999997</v>
      </c>
      <c r="P46" s="1">
        <v>-1.5</v>
      </c>
      <c r="Q46" s="32">
        <f t="shared" si="2"/>
        <v>-0.16199999999999992</v>
      </c>
      <c r="R46" s="33">
        <f t="shared" si="3"/>
        <v>-3.1619999999999999</v>
      </c>
      <c r="S46" s="33">
        <f t="shared" si="4"/>
        <v>-4.1619999999999999</v>
      </c>
      <c r="T46" s="33">
        <f t="shared" si="5"/>
        <v>-5.1619999999999999</v>
      </c>
    </row>
    <row r="47" spans="1:20" ht="12.75" customHeight="1" x14ac:dyDescent="0.2">
      <c r="A47" s="19">
        <v>8.375</v>
      </c>
      <c r="B47" s="19">
        <v>0.25</v>
      </c>
      <c r="C47" s="21">
        <v>0.47</v>
      </c>
      <c r="D47" s="35"/>
      <c r="E47" s="34"/>
      <c r="F47" s="35"/>
      <c r="G47" s="37"/>
      <c r="H47" s="33" t="str">
        <f t="shared" si="0"/>
        <v/>
      </c>
      <c r="I47" s="35"/>
      <c r="J47" s="36"/>
      <c r="K47" s="32" t="str">
        <f t="shared" si="1"/>
        <v/>
      </c>
      <c r="L47" s="38"/>
      <c r="M47" s="35"/>
      <c r="N47" s="1">
        <v>0.5</v>
      </c>
      <c r="O47" s="21">
        <v>0.83799999999999997</v>
      </c>
      <c r="P47" s="1">
        <v>-1.5</v>
      </c>
      <c r="Q47" s="32">
        <f t="shared" si="2"/>
        <v>-0.16199999999999992</v>
      </c>
      <c r="R47" s="33">
        <f t="shared" si="3"/>
        <v>-3.1619999999999999</v>
      </c>
      <c r="S47" s="33">
        <f t="shared" si="4"/>
        <v>-4.1619999999999999</v>
      </c>
      <c r="T47" s="33">
        <f t="shared" si="5"/>
        <v>-5.1619999999999999</v>
      </c>
    </row>
    <row r="48" spans="1:20" ht="12.75" customHeight="1" x14ac:dyDescent="0.2">
      <c r="A48" s="19">
        <v>8.5</v>
      </c>
      <c r="B48" s="19">
        <v>0.25</v>
      </c>
      <c r="C48" s="21">
        <v>0.47</v>
      </c>
      <c r="D48" s="35"/>
      <c r="E48" s="34"/>
      <c r="F48" s="35"/>
      <c r="G48" s="37"/>
      <c r="H48" s="33" t="str">
        <f t="shared" si="0"/>
        <v/>
      </c>
      <c r="I48" s="35"/>
      <c r="J48" s="36"/>
      <c r="K48" s="32" t="str">
        <f t="shared" si="1"/>
        <v/>
      </c>
      <c r="L48" s="38"/>
      <c r="M48" s="35"/>
      <c r="N48" s="1">
        <v>0.5</v>
      </c>
      <c r="O48" s="21">
        <v>0.83799999999999997</v>
      </c>
      <c r="P48" s="1">
        <v>-1.5</v>
      </c>
      <c r="Q48" s="32">
        <f t="shared" si="2"/>
        <v>-0.16199999999999992</v>
      </c>
      <c r="R48" s="33">
        <f t="shared" si="3"/>
        <v>-3.1619999999999999</v>
      </c>
      <c r="S48" s="33">
        <f t="shared" si="4"/>
        <v>-4.1619999999999999</v>
      </c>
      <c r="T48" s="33">
        <f t="shared" si="5"/>
        <v>-5.1619999999999999</v>
      </c>
    </row>
    <row r="49" spans="1:1" ht="12.75" customHeight="1" x14ac:dyDescent="0.2">
      <c r="A49" s="19"/>
    </row>
  </sheetData>
  <sheetProtection algorithmName="SHA-512" hashValue="T1ouRrRu8yqb3S/AbuhdSsQT4FHlObumoDx0R+Nw+sdrJ4k3ENH5HHaAKr2wVCUwm+T9EFzqiSRX38IkG7Zr6Q==" saltValue="PHBSbLhKMnOJGNELxyQocQ==" spinCount="100000" sheet="1" objects="1" scenarios="1" formatColumns="0" selectLockedCells="1"/>
  <mergeCells count="1">
    <mergeCell ref="F15:T15"/>
  </mergeCells>
  <pageMargins left="0.75" right="0.75" top="1" bottom="1" header="0.5" footer="0.5"/>
  <pageSetup paperSize="5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98888-1FF5-4C87-9497-5BECA961A3D6}">
  <sheetPr>
    <pageSetUpPr fitToPage="1"/>
  </sheetPr>
  <dimension ref="A1:U49"/>
  <sheetViews>
    <sheetView workbookViewId="0">
      <selection activeCell="D20" sqref="D20"/>
    </sheetView>
  </sheetViews>
  <sheetFormatPr defaultRowHeight="12.75" customHeight="1" x14ac:dyDescent="0.2"/>
  <cols>
    <col min="1" max="10" width="11.7109375" style="39" customWidth="1"/>
    <col min="11" max="11" width="12.5703125" style="39" customWidth="1"/>
    <col min="12" max="12" width="11.7109375" style="39" customWidth="1"/>
    <col min="13" max="13" width="10.7109375" style="39" customWidth="1"/>
    <col min="14" max="19" width="11.7109375" style="39" customWidth="1"/>
    <col min="20" max="16384" width="9.140625" style="39"/>
  </cols>
  <sheetData>
    <row r="1" spans="1:20" ht="12.75" customHeight="1" x14ac:dyDescent="0.2">
      <c r="A1" s="2" t="s">
        <v>0</v>
      </c>
    </row>
    <row r="2" spans="1:20" ht="12.75" customHeight="1" x14ac:dyDescent="0.2">
      <c r="A2" s="2" t="s">
        <v>56</v>
      </c>
    </row>
    <row r="3" spans="1:20" ht="12.75" customHeight="1" x14ac:dyDescent="0.25">
      <c r="A3" s="2" t="s">
        <v>1</v>
      </c>
      <c r="J3" s="45" t="s">
        <v>61</v>
      </c>
      <c r="K3" s="45"/>
    </row>
    <row r="4" spans="1:20" ht="12.75" customHeight="1" x14ac:dyDescent="0.2">
      <c r="A4" s="2"/>
      <c r="J4" s="51" t="s">
        <v>57</v>
      </c>
      <c r="K4" s="51" t="s">
        <v>58</v>
      </c>
    </row>
    <row r="5" spans="1:20" ht="12.75" customHeight="1" x14ac:dyDescent="0.2">
      <c r="A5" s="2" t="s">
        <v>3</v>
      </c>
      <c r="J5" s="52">
        <v>175000</v>
      </c>
      <c r="K5" s="53">
        <v>0.05</v>
      </c>
    </row>
    <row r="6" spans="1:20" ht="12.75" customHeight="1" x14ac:dyDescent="0.2">
      <c r="A6" s="2" t="s">
        <v>6</v>
      </c>
      <c r="J6" s="52">
        <v>200000</v>
      </c>
      <c r="K6" s="53">
        <v>0.05</v>
      </c>
    </row>
    <row r="7" spans="1:20" ht="12.75" customHeight="1" x14ac:dyDescent="0.2">
      <c r="C7" s="8"/>
      <c r="D7" s="8"/>
      <c r="J7" s="52">
        <v>225000</v>
      </c>
      <c r="K7" s="53">
        <v>0.05</v>
      </c>
    </row>
    <row r="8" spans="1:20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52">
        <v>250000</v>
      </c>
      <c r="K8" s="53">
        <v>0.1</v>
      </c>
    </row>
    <row r="9" spans="1:20" ht="12.75" customHeight="1" x14ac:dyDescent="0.2">
      <c r="A9" s="3" t="s">
        <v>9</v>
      </c>
      <c r="C9" s="8" t="s">
        <v>10</v>
      </c>
      <c r="D9" s="8"/>
      <c r="J9" s="52">
        <v>275000</v>
      </c>
      <c r="K9" s="53">
        <v>0.1</v>
      </c>
      <c r="M9" s="27" t="s">
        <v>41</v>
      </c>
    </row>
    <row r="10" spans="1:20" ht="12.75" customHeight="1" x14ac:dyDescent="0.2">
      <c r="A10" s="3" t="s">
        <v>11</v>
      </c>
      <c r="C10" s="18">
        <v>45444</v>
      </c>
      <c r="D10" s="18"/>
      <c r="J10" s="52">
        <v>300000</v>
      </c>
      <c r="K10" s="53">
        <v>0.15</v>
      </c>
      <c r="M10" s="28" t="s">
        <v>23</v>
      </c>
    </row>
    <row r="11" spans="1:20" ht="12.75" customHeight="1" x14ac:dyDescent="0.2">
      <c r="A11" s="3" t="s">
        <v>42</v>
      </c>
      <c r="C11" s="18">
        <v>45352</v>
      </c>
      <c r="D11" s="18"/>
      <c r="J11" s="52">
        <v>325000</v>
      </c>
      <c r="K11" s="53">
        <v>0.1</v>
      </c>
      <c r="M11" s="29" t="s">
        <v>43</v>
      </c>
    </row>
    <row r="12" spans="1:20" ht="12.75" customHeight="1" x14ac:dyDescent="0.2">
      <c r="J12" s="52">
        <v>350000</v>
      </c>
      <c r="K12" s="53">
        <v>0.1</v>
      </c>
      <c r="M12" s="30">
        <v>3.84</v>
      </c>
    </row>
    <row r="13" spans="1:20" ht="12.75" customHeight="1" x14ac:dyDescent="0.2">
      <c r="A13" s="2" t="s">
        <v>52</v>
      </c>
      <c r="D13" s="39" t="s">
        <v>62</v>
      </c>
      <c r="J13" s="54" t="s">
        <v>59</v>
      </c>
      <c r="K13" s="55">
        <v>0.3</v>
      </c>
      <c r="M13" s="46"/>
    </row>
    <row r="14" spans="1:20" ht="12.75" customHeight="1" x14ac:dyDescent="0.2">
      <c r="J14" s="54" t="s">
        <v>60</v>
      </c>
      <c r="K14" s="55">
        <v>1</v>
      </c>
      <c r="M14" s="46"/>
    </row>
    <row r="15" spans="1:20" ht="12.75" customHeight="1" x14ac:dyDescent="0.2">
      <c r="A15" s="11" t="s">
        <v>13</v>
      </c>
      <c r="B15" s="4"/>
      <c r="C15" s="4"/>
      <c r="D15" s="4"/>
      <c r="E15" s="17"/>
      <c r="F15" s="56" t="s">
        <v>14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75" customHeight="1" x14ac:dyDescent="0.2">
      <c r="A16" s="6"/>
      <c r="B16" s="6"/>
      <c r="C16" s="6"/>
      <c r="D16" s="6"/>
      <c r="E16" s="6"/>
      <c r="I16" s="49" t="s">
        <v>15</v>
      </c>
      <c r="J16" s="49" t="s">
        <v>15</v>
      </c>
      <c r="M16" s="50"/>
    </row>
    <row r="17" spans="1:21" ht="12.75" customHeight="1" x14ac:dyDescent="0.2">
      <c r="A17" s="5"/>
      <c r="B17" s="5"/>
      <c r="C17" s="5"/>
      <c r="D17" s="5" t="s">
        <v>35</v>
      </c>
      <c r="E17" s="5"/>
      <c r="F17" s="5" t="s">
        <v>16</v>
      </c>
      <c r="G17" s="5" t="s">
        <v>17</v>
      </c>
      <c r="H17" s="5" t="s">
        <v>18</v>
      </c>
      <c r="I17" s="5" t="s">
        <v>19</v>
      </c>
      <c r="J17" s="5" t="s">
        <v>19</v>
      </c>
      <c r="K17" s="5" t="s">
        <v>18</v>
      </c>
      <c r="L17" s="5" t="s">
        <v>45</v>
      </c>
      <c r="M17" s="22"/>
      <c r="N17" s="5"/>
      <c r="O17" s="5" t="s">
        <v>20</v>
      </c>
      <c r="P17" s="5"/>
      <c r="Q17" s="31" t="s">
        <v>21</v>
      </c>
      <c r="R17" s="5" t="s">
        <v>21</v>
      </c>
      <c r="S17" s="5" t="s">
        <v>21</v>
      </c>
      <c r="T17" s="5" t="s">
        <v>21</v>
      </c>
    </row>
    <row r="18" spans="1:21" ht="12.75" customHeight="1" x14ac:dyDescent="0.2">
      <c r="A18" s="5" t="s">
        <v>22</v>
      </c>
      <c r="B18" s="5" t="s">
        <v>23</v>
      </c>
      <c r="C18" s="5"/>
      <c r="D18" s="5" t="s">
        <v>46</v>
      </c>
      <c r="E18" s="5" t="s">
        <v>24</v>
      </c>
      <c r="F18" s="5" t="s">
        <v>25</v>
      </c>
      <c r="G18" s="5" t="s">
        <v>26</v>
      </c>
      <c r="H18" s="5" t="s">
        <v>25</v>
      </c>
      <c r="I18" s="5" t="s">
        <v>27</v>
      </c>
      <c r="J18" s="5" t="s">
        <v>28</v>
      </c>
      <c r="K18" s="5" t="s">
        <v>29</v>
      </c>
      <c r="L18" s="5" t="s">
        <v>47</v>
      </c>
      <c r="M18" s="22" t="s">
        <v>41</v>
      </c>
      <c r="N18" s="5" t="s">
        <v>53</v>
      </c>
      <c r="O18" s="5" t="s">
        <v>30</v>
      </c>
      <c r="P18" s="5" t="s">
        <v>31</v>
      </c>
      <c r="Q18" s="31" t="s">
        <v>32</v>
      </c>
      <c r="R18" s="5" t="s">
        <v>32</v>
      </c>
      <c r="S18" s="5" t="s">
        <v>32</v>
      </c>
      <c r="T18" s="5" t="s">
        <v>32</v>
      </c>
    </row>
    <row r="19" spans="1:21" ht="12.75" customHeight="1" x14ac:dyDescent="0.2">
      <c r="A19" s="7" t="s">
        <v>33</v>
      </c>
      <c r="B19" s="7" t="s">
        <v>34</v>
      </c>
      <c r="C19" s="7" t="s">
        <v>35</v>
      </c>
      <c r="D19" s="7" t="s">
        <v>49</v>
      </c>
      <c r="E19" s="7" t="s">
        <v>36</v>
      </c>
      <c r="F19" s="7" t="s">
        <v>37</v>
      </c>
      <c r="G19" s="7" t="s">
        <v>34</v>
      </c>
      <c r="H19" s="7" t="s">
        <v>37</v>
      </c>
      <c r="I19" s="7" t="s">
        <v>26</v>
      </c>
      <c r="J19" s="7" t="s">
        <v>21</v>
      </c>
      <c r="K19" s="7" t="s">
        <v>37</v>
      </c>
      <c r="L19" s="7" t="s">
        <v>50</v>
      </c>
      <c r="M19" s="23" t="s">
        <v>23</v>
      </c>
      <c r="N19" s="7" t="s">
        <v>51</v>
      </c>
      <c r="O19" s="7" t="s">
        <v>5</v>
      </c>
      <c r="P19" s="7" t="s">
        <v>34</v>
      </c>
      <c r="Q19" s="47" t="s">
        <v>63</v>
      </c>
      <c r="R19" s="7" t="s">
        <v>38</v>
      </c>
      <c r="S19" s="7" t="s">
        <v>39</v>
      </c>
      <c r="T19" s="7" t="s">
        <v>40</v>
      </c>
    </row>
    <row r="20" spans="1:21" ht="12.75" customHeight="1" x14ac:dyDescent="0.2">
      <c r="A20" s="19">
        <v>5.25</v>
      </c>
      <c r="B20" s="19">
        <v>0.25</v>
      </c>
      <c r="C20" s="21">
        <v>0.47</v>
      </c>
      <c r="D20" s="34"/>
      <c r="E20" s="34"/>
      <c r="F20" s="35"/>
      <c r="G20" s="35"/>
      <c r="H20" s="33" t="str">
        <f>IF(SUM(F20,G20)&gt;0,SUM(F20,G20),"")</f>
        <v/>
      </c>
      <c r="I20" s="35"/>
      <c r="J20" s="35"/>
      <c r="K20" s="32" t="str">
        <f>IF(SUM(H20,J20)&gt;0,SUM(H20,J20),"")</f>
        <v/>
      </c>
      <c r="L20" s="35"/>
      <c r="M20" s="35"/>
      <c r="N20" s="1">
        <v>0.5</v>
      </c>
      <c r="O20" s="21">
        <v>0.83799999999999997</v>
      </c>
      <c r="P20" s="1">
        <v>-1.5</v>
      </c>
      <c r="Q20" s="32">
        <f>SUM(K20:P20)</f>
        <v>-0.16199999999999992</v>
      </c>
      <c r="R20" s="33">
        <f>SUM(Q20-3)</f>
        <v>-3.1619999999999999</v>
      </c>
      <c r="S20" s="33">
        <f>SUM(Q20-4)</f>
        <v>-4.1619999999999999</v>
      </c>
      <c r="T20" s="33">
        <f>SUM(Q20-5)</f>
        <v>-5.1619999999999999</v>
      </c>
      <c r="U20" s="46"/>
    </row>
    <row r="21" spans="1:21" ht="12.75" customHeight="1" x14ac:dyDescent="0.2">
      <c r="A21" s="19">
        <v>5.375</v>
      </c>
      <c r="B21" s="19">
        <v>0.25</v>
      </c>
      <c r="C21" s="21">
        <v>0.47</v>
      </c>
      <c r="D21" s="34"/>
      <c r="E21" s="34"/>
      <c r="F21" s="35"/>
      <c r="G21" s="35"/>
      <c r="H21" s="33" t="str">
        <f t="shared" ref="H21:H48" si="0">IF(SUM(F21,G21)&gt;0,SUM(F21,G21),"")</f>
        <v/>
      </c>
      <c r="I21" s="35"/>
      <c r="J21" s="35"/>
      <c r="K21" s="32" t="str">
        <f t="shared" ref="K21:K48" si="1">IF(SUM(H21,J21)&gt;0,SUM(H21,J21),"")</f>
        <v/>
      </c>
      <c r="L21" s="35"/>
      <c r="M21" s="35"/>
      <c r="N21" s="1">
        <v>0.5</v>
      </c>
      <c r="O21" s="21">
        <v>0.83799999999999997</v>
      </c>
      <c r="P21" s="1">
        <v>-1.5</v>
      </c>
      <c r="Q21" s="32">
        <f>SUM(K21:P21)</f>
        <v>-0.16199999999999992</v>
      </c>
      <c r="R21" s="33">
        <f t="shared" ref="R21:R48" si="2">SUM(Q21-3)</f>
        <v>-3.1619999999999999</v>
      </c>
      <c r="S21" s="33">
        <f t="shared" ref="S21:S48" si="3">SUM(Q21-4)</f>
        <v>-4.1619999999999999</v>
      </c>
      <c r="T21" s="33">
        <f t="shared" ref="T21:T48" si="4">SUM(Q21-5)</f>
        <v>-5.1619999999999999</v>
      </c>
      <c r="U21" s="46"/>
    </row>
    <row r="22" spans="1:21" ht="12.75" customHeight="1" x14ac:dyDescent="0.2">
      <c r="A22" s="19">
        <v>5.5</v>
      </c>
      <c r="B22" s="19">
        <v>0.25</v>
      </c>
      <c r="C22" s="21">
        <v>0.47</v>
      </c>
      <c r="D22" s="34"/>
      <c r="E22" s="34"/>
      <c r="F22" s="35"/>
      <c r="G22" s="35"/>
      <c r="H22" s="33" t="str">
        <f t="shared" si="0"/>
        <v/>
      </c>
      <c r="I22" s="35"/>
      <c r="J22" s="35"/>
      <c r="K22" s="32" t="str">
        <f t="shared" si="1"/>
        <v/>
      </c>
      <c r="L22" s="35"/>
      <c r="M22" s="35"/>
      <c r="N22" s="1">
        <v>0.5</v>
      </c>
      <c r="O22" s="21">
        <v>0.83799999999999997</v>
      </c>
      <c r="P22" s="1">
        <v>-1.5</v>
      </c>
      <c r="Q22" s="32">
        <f t="shared" ref="Q22:Q48" si="5">SUM(K22:P22)</f>
        <v>-0.16199999999999992</v>
      </c>
      <c r="R22" s="33">
        <f t="shared" si="2"/>
        <v>-3.1619999999999999</v>
      </c>
      <c r="S22" s="33">
        <f t="shared" si="3"/>
        <v>-4.1619999999999999</v>
      </c>
      <c r="T22" s="33">
        <f t="shared" si="4"/>
        <v>-5.1619999999999999</v>
      </c>
      <c r="U22" s="46"/>
    </row>
    <row r="23" spans="1:21" ht="12.75" customHeight="1" x14ac:dyDescent="0.2">
      <c r="A23" s="19">
        <v>5.625</v>
      </c>
      <c r="B23" s="19">
        <v>0.25</v>
      </c>
      <c r="C23" s="21">
        <v>0.47</v>
      </c>
      <c r="D23" s="34"/>
      <c r="E23" s="34"/>
      <c r="F23" s="35"/>
      <c r="G23" s="35"/>
      <c r="H23" s="33" t="str">
        <f t="shared" si="0"/>
        <v/>
      </c>
      <c r="I23" s="35"/>
      <c r="J23" s="35"/>
      <c r="K23" s="32" t="str">
        <f t="shared" si="1"/>
        <v/>
      </c>
      <c r="L23" s="35"/>
      <c r="M23" s="35"/>
      <c r="N23" s="1">
        <v>0.5</v>
      </c>
      <c r="O23" s="21">
        <v>0.83799999999999997</v>
      </c>
      <c r="P23" s="1">
        <v>-1.5</v>
      </c>
      <c r="Q23" s="32">
        <f t="shared" si="5"/>
        <v>-0.16199999999999992</v>
      </c>
      <c r="R23" s="33">
        <f t="shared" si="2"/>
        <v>-3.1619999999999999</v>
      </c>
      <c r="S23" s="33">
        <f t="shared" si="3"/>
        <v>-4.1619999999999999</v>
      </c>
      <c r="T23" s="33">
        <f t="shared" si="4"/>
        <v>-5.1619999999999999</v>
      </c>
      <c r="U23" s="46"/>
    </row>
    <row r="24" spans="1:21" ht="12.75" customHeight="1" x14ac:dyDescent="0.2">
      <c r="A24" s="19">
        <v>5.625</v>
      </c>
      <c r="B24" s="19">
        <v>0.25</v>
      </c>
      <c r="C24" s="21">
        <v>0.47</v>
      </c>
      <c r="D24" s="34"/>
      <c r="E24" s="34"/>
      <c r="F24" s="35"/>
      <c r="G24" s="35"/>
      <c r="H24" s="33" t="str">
        <f t="shared" si="0"/>
        <v/>
      </c>
      <c r="I24" s="35"/>
      <c r="J24" s="35"/>
      <c r="K24" s="32" t="str">
        <f t="shared" si="1"/>
        <v/>
      </c>
      <c r="L24" s="35"/>
      <c r="M24" s="35"/>
      <c r="N24" s="1">
        <v>0.5</v>
      </c>
      <c r="O24" s="21">
        <v>0.83799999999999997</v>
      </c>
      <c r="P24" s="1">
        <v>-1.5</v>
      </c>
      <c r="Q24" s="32">
        <f t="shared" si="5"/>
        <v>-0.16199999999999992</v>
      </c>
      <c r="R24" s="33">
        <f t="shared" si="2"/>
        <v>-3.1619999999999999</v>
      </c>
      <c r="S24" s="33">
        <f t="shared" si="3"/>
        <v>-4.1619999999999999</v>
      </c>
      <c r="T24" s="33">
        <f t="shared" si="4"/>
        <v>-5.1619999999999999</v>
      </c>
      <c r="U24" s="46"/>
    </row>
    <row r="25" spans="1:21" ht="12.75" customHeight="1" x14ac:dyDescent="0.2">
      <c r="A25" s="19">
        <v>5.75</v>
      </c>
      <c r="B25" s="19">
        <v>0.25</v>
      </c>
      <c r="C25" s="21">
        <v>0.47</v>
      </c>
      <c r="D25" s="34"/>
      <c r="E25" s="34"/>
      <c r="F25" s="35"/>
      <c r="G25" s="35"/>
      <c r="H25" s="33" t="str">
        <f t="shared" si="0"/>
        <v/>
      </c>
      <c r="I25" s="35"/>
      <c r="J25" s="35"/>
      <c r="K25" s="32" t="str">
        <f t="shared" si="1"/>
        <v/>
      </c>
      <c r="L25" s="35"/>
      <c r="M25" s="35"/>
      <c r="N25" s="1">
        <v>0.5</v>
      </c>
      <c r="O25" s="21">
        <v>0.83799999999999997</v>
      </c>
      <c r="P25" s="1">
        <v>-1.5</v>
      </c>
      <c r="Q25" s="32">
        <f t="shared" si="5"/>
        <v>-0.16199999999999992</v>
      </c>
      <c r="R25" s="33">
        <f t="shared" si="2"/>
        <v>-3.1619999999999999</v>
      </c>
      <c r="S25" s="33">
        <f t="shared" si="3"/>
        <v>-4.1619999999999999</v>
      </c>
      <c r="T25" s="33">
        <f t="shared" si="4"/>
        <v>-5.1619999999999999</v>
      </c>
      <c r="U25" s="46"/>
    </row>
    <row r="26" spans="1:21" ht="12.75" customHeight="1" x14ac:dyDescent="0.2">
      <c r="A26" s="19">
        <v>5.875</v>
      </c>
      <c r="B26" s="19">
        <v>0.25</v>
      </c>
      <c r="C26" s="21">
        <v>0.47</v>
      </c>
      <c r="D26" s="34"/>
      <c r="E26" s="34"/>
      <c r="F26" s="35"/>
      <c r="G26" s="35"/>
      <c r="H26" s="33" t="str">
        <f t="shared" si="0"/>
        <v/>
      </c>
      <c r="I26" s="35"/>
      <c r="J26" s="35"/>
      <c r="K26" s="32" t="str">
        <f t="shared" si="1"/>
        <v/>
      </c>
      <c r="L26" s="35"/>
      <c r="M26" s="35"/>
      <c r="N26" s="1">
        <v>0.5</v>
      </c>
      <c r="O26" s="21">
        <v>0.83799999999999997</v>
      </c>
      <c r="P26" s="1">
        <v>-1.5</v>
      </c>
      <c r="Q26" s="32">
        <f t="shared" si="5"/>
        <v>-0.16199999999999992</v>
      </c>
      <c r="R26" s="33">
        <f t="shared" si="2"/>
        <v>-3.1619999999999999</v>
      </c>
      <c r="S26" s="33">
        <f t="shared" si="3"/>
        <v>-4.1619999999999999</v>
      </c>
      <c r="T26" s="33">
        <f t="shared" si="4"/>
        <v>-5.1619999999999999</v>
      </c>
      <c r="U26" s="46"/>
    </row>
    <row r="27" spans="1:21" ht="12.75" customHeight="1" x14ac:dyDescent="0.2">
      <c r="A27" s="19">
        <v>6</v>
      </c>
      <c r="B27" s="19">
        <v>0.25</v>
      </c>
      <c r="C27" s="21">
        <v>0.47</v>
      </c>
      <c r="D27" s="34"/>
      <c r="E27" s="34"/>
      <c r="F27" s="35"/>
      <c r="G27" s="35"/>
      <c r="H27" s="33" t="str">
        <f t="shared" si="0"/>
        <v/>
      </c>
      <c r="I27" s="35"/>
      <c r="J27" s="35"/>
      <c r="K27" s="32" t="str">
        <f t="shared" si="1"/>
        <v/>
      </c>
      <c r="L27" s="35"/>
      <c r="M27" s="35"/>
      <c r="N27" s="1">
        <v>0.5</v>
      </c>
      <c r="O27" s="21">
        <v>0.83799999999999997</v>
      </c>
      <c r="P27" s="1">
        <v>-1.5</v>
      </c>
      <c r="Q27" s="32">
        <f t="shared" si="5"/>
        <v>-0.16199999999999992</v>
      </c>
      <c r="R27" s="33">
        <f t="shared" si="2"/>
        <v>-3.1619999999999999</v>
      </c>
      <c r="S27" s="33">
        <f t="shared" si="3"/>
        <v>-4.1619999999999999</v>
      </c>
      <c r="T27" s="33">
        <f t="shared" si="4"/>
        <v>-5.1619999999999999</v>
      </c>
      <c r="U27" s="46"/>
    </row>
    <row r="28" spans="1:21" ht="12.75" customHeight="1" x14ac:dyDescent="0.2">
      <c r="A28" s="19">
        <v>6.125</v>
      </c>
      <c r="B28" s="19">
        <v>0.25</v>
      </c>
      <c r="C28" s="21">
        <v>0.47</v>
      </c>
      <c r="D28" s="34"/>
      <c r="E28" s="34"/>
      <c r="F28" s="35"/>
      <c r="G28" s="35"/>
      <c r="H28" s="33" t="str">
        <f t="shared" si="0"/>
        <v/>
      </c>
      <c r="I28" s="35"/>
      <c r="J28" s="35"/>
      <c r="K28" s="32" t="str">
        <f t="shared" si="1"/>
        <v/>
      </c>
      <c r="L28" s="35"/>
      <c r="M28" s="35"/>
      <c r="N28" s="1">
        <v>0.5</v>
      </c>
      <c r="O28" s="21">
        <v>0.83799999999999997</v>
      </c>
      <c r="P28" s="1">
        <v>-1.5</v>
      </c>
      <c r="Q28" s="32">
        <f t="shared" si="5"/>
        <v>-0.16199999999999992</v>
      </c>
      <c r="R28" s="33">
        <f t="shared" si="2"/>
        <v>-3.1619999999999999</v>
      </c>
      <c r="S28" s="33">
        <f t="shared" si="3"/>
        <v>-4.1619999999999999</v>
      </c>
      <c r="T28" s="33">
        <f t="shared" si="4"/>
        <v>-5.1619999999999999</v>
      </c>
      <c r="U28" s="46"/>
    </row>
    <row r="29" spans="1:21" ht="12.75" customHeight="1" x14ac:dyDescent="0.2">
      <c r="A29" s="19">
        <v>6</v>
      </c>
      <c r="B29" s="19">
        <v>0.25</v>
      </c>
      <c r="C29" s="21">
        <v>0.47</v>
      </c>
      <c r="D29" s="34"/>
      <c r="E29" s="34"/>
      <c r="F29" s="35"/>
      <c r="G29" s="35"/>
      <c r="H29" s="33" t="str">
        <f t="shared" si="0"/>
        <v/>
      </c>
      <c r="I29" s="35"/>
      <c r="J29" s="35"/>
      <c r="K29" s="32" t="str">
        <f t="shared" si="1"/>
        <v/>
      </c>
      <c r="L29" s="35"/>
      <c r="M29" s="35"/>
      <c r="N29" s="1">
        <v>0.5</v>
      </c>
      <c r="O29" s="21">
        <v>0.83799999999999997</v>
      </c>
      <c r="P29" s="1">
        <v>-1.5</v>
      </c>
      <c r="Q29" s="32">
        <f t="shared" si="5"/>
        <v>-0.16199999999999992</v>
      </c>
      <c r="R29" s="33">
        <f t="shared" si="2"/>
        <v>-3.1619999999999999</v>
      </c>
      <c r="S29" s="33">
        <f t="shared" si="3"/>
        <v>-4.1619999999999999</v>
      </c>
      <c r="T29" s="33">
        <f t="shared" si="4"/>
        <v>-5.1619999999999999</v>
      </c>
      <c r="U29" s="46"/>
    </row>
    <row r="30" spans="1:21" ht="12.75" customHeight="1" x14ac:dyDescent="0.2">
      <c r="A30" s="19">
        <v>6.25</v>
      </c>
      <c r="B30" s="19">
        <v>0.25</v>
      </c>
      <c r="C30" s="21">
        <v>0.47</v>
      </c>
      <c r="D30" s="34"/>
      <c r="E30" s="34"/>
      <c r="F30" s="35"/>
      <c r="G30" s="35"/>
      <c r="H30" s="33" t="str">
        <f t="shared" si="0"/>
        <v/>
      </c>
      <c r="I30" s="35"/>
      <c r="J30" s="35"/>
      <c r="K30" s="32" t="str">
        <f t="shared" si="1"/>
        <v/>
      </c>
      <c r="L30" s="35"/>
      <c r="M30" s="35"/>
      <c r="N30" s="1">
        <v>0.5</v>
      </c>
      <c r="O30" s="21">
        <v>0.83799999999999997</v>
      </c>
      <c r="P30" s="1">
        <v>-1.5</v>
      </c>
      <c r="Q30" s="32">
        <f t="shared" si="5"/>
        <v>-0.16199999999999992</v>
      </c>
      <c r="R30" s="33">
        <f t="shared" si="2"/>
        <v>-3.1619999999999999</v>
      </c>
      <c r="S30" s="33">
        <f t="shared" si="3"/>
        <v>-4.1619999999999999</v>
      </c>
      <c r="T30" s="33">
        <f t="shared" si="4"/>
        <v>-5.1619999999999999</v>
      </c>
      <c r="U30" s="46"/>
    </row>
    <row r="31" spans="1:21" ht="12.75" customHeight="1" x14ac:dyDescent="0.2">
      <c r="A31" s="19">
        <v>6.375</v>
      </c>
      <c r="B31" s="19">
        <v>0.25</v>
      </c>
      <c r="C31" s="21">
        <v>0.47</v>
      </c>
      <c r="D31" s="34"/>
      <c r="E31" s="34"/>
      <c r="F31" s="35"/>
      <c r="G31" s="35"/>
      <c r="H31" s="33" t="str">
        <f t="shared" si="0"/>
        <v/>
      </c>
      <c r="I31" s="35"/>
      <c r="J31" s="35"/>
      <c r="K31" s="32" t="str">
        <f t="shared" si="1"/>
        <v/>
      </c>
      <c r="L31" s="35"/>
      <c r="M31" s="35"/>
      <c r="N31" s="1">
        <v>0.5</v>
      </c>
      <c r="O31" s="21">
        <v>0.83799999999999997</v>
      </c>
      <c r="P31" s="1">
        <v>-1.5</v>
      </c>
      <c r="Q31" s="32">
        <f t="shared" si="5"/>
        <v>-0.16199999999999992</v>
      </c>
      <c r="R31" s="33">
        <f t="shared" si="2"/>
        <v>-3.1619999999999999</v>
      </c>
      <c r="S31" s="33">
        <f t="shared" si="3"/>
        <v>-4.1619999999999999</v>
      </c>
      <c r="T31" s="33">
        <f t="shared" si="4"/>
        <v>-5.1619999999999999</v>
      </c>
      <c r="U31" s="46"/>
    </row>
    <row r="32" spans="1:21" ht="12.75" customHeight="1" x14ac:dyDescent="0.2">
      <c r="A32" s="19">
        <v>6.5</v>
      </c>
      <c r="B32" s="19">
        <v>0.25</v>
      </c>
      <c r="C32" s="21">
        <v>0.47</v>
      </c>
      <c r="D32" s="34"/>
      <c r="E32" s="34"/>
      <c r="F32" s="35"/>
      <c r="G32" s="35"/>
      <c r="H32" s="33" t="str">
        <f t="shared" si="0"/>
        <v/>
      </c>
      <c r="I32" s="35"/>
      <c r="J32" s="35"/>
      <c r="K32" s="32" t="str">
        <f t="shared" si="1"/>
        <v/>
      </c>
      <c r="L32" s="35"/>
      <c r="M32" s="35"/>
      <c r="N32" s="1">
        <v>0.5</v>
      </c>
      <c r="O32" s="21">
        <v>0.83799999999999997</v>
      </c>
      <c r="P32" s="1">
        <v>-1.5</v>
      </c>
      <c r="Q32" s="32">
        <f t="shared" si="5"/>
        <v>-0.16199999999999992</v>
      </c>
      <c r="R32" s="33">
        <f t="shared" si="2"/>
        <v>-3.1619999999999999</v>
      </c>
      <c r="S32" s="33">
        <f t="shared" si="3"/>
        <v>-4.1619999999999999</v>
      </c>
      <c r="T32" s="33">
        <f t="shared" si="4"/>
        <v>-5.1619999999999999</v>
      </c>
      <c r="U32" s="46"/>
    </row>
    <row r="33" spans="1:21" ht="12.75" customHeight="1" x14ac:dyDescent="0.2">
      <c r="A33" s="19">
        <v>6.625</v>
      </c>
      <c r="B33" s="19">
        <v>0.25</v>
      </c>
      <c r="C33" s="21">
        <v>0.47</v>
      </c>
      <c r="D33" s="34"/>
      <c r="E33" s="34"/>
      <c r="F33" s="35"/>
      <c r="G33" s="35"/>
      <c r="H33" s="33" t="str">
        <f t="shared" si="0"/>
        <v/>
      </c>
      <c r="I33" s="35"/>
      <c r="J33" s="35"/>
      <c r="K33" s="32" t="str">
        <f t="shared" si="1"/>
        <v/>
      </c>
      <c r="L33" s="35"/>
      <c r="M33" s="35"/>
      <c r="N33" s="1">
        <v>0.5</v>
      </c>
      <c r="O33" s="21">
        <v>0.83799999999999997</v>
      </c>
      <c r="P33" s="1">
        <v>-1.5</v>
      </c>
      <c r="Q33" s="32">
        <f t="shared" si="5"/>
        <v>-0.16199999999999992</v>
      </c>
      <c r="R33" s="33">
        <f t="shared" si="2"/>
        <v>-3.1619999999999999</v>
      </c>
      <c r="S33" s="33">
        <f t="shared" si="3"/>
        <v>-4.1619999999999999</v>
      </c>
      <c r="T33" s="33">
        <f t="shared" si="4"/>
        <v>-5.1619999999999999</v>
      </c>
      <c r="U33" s="46"/>
    </row>
    <row r="34" spans="1:21" ht="12.75" customHeight="1" x14ac:dyDescent="0.2">
      <c r="A34" s="19">
        <v>6.75</v>
      </c>
      <c r="B34" s="19">
        <v>0.25</v>
      </c>
      <c r="C34" s="21">
        <v>0.47</v>
      </c>
      <c r="D34" s="34"/>
      <c r="E34" s="34"/>
      <c r="F34" s="35"/>
      <c r="G34" s="35"/>
      <c r="H34" s="33" t="str">
        <f t="shared" si="0"/>
        <v/>
      </c>
      <c r="I34" s="35"/>
      <c r="J34" s="35"/>
      <c r="K34" s="32" t="str">
        <f t="shared" si="1"/>
        <v/>
      </c>
      <c r="L34" s="35"/>
      <c r="M34" s="35"/>
      <c r="N34" s="1">
        <v>0.5</v>
      </c>
      <c r="O34" s="21">
        <v>0.83799999999999997</v>
      </c>
      <c r="P34" s="1">
        <v>-1.5</v>
      </c>
      <c r="Q34" s="32">
        <f t="shared" si="5"/>
        <v>-0.16199999999999992</v>
      </c>
      <c r="R34" s="33">
        <f t="shared" si="2"/>
        <v>-3.1619999999999999</v>
      </c>
      <c r="S34" s="33">
        <f t="shared" si="3"/>
        <v>-4.1619999999999999</v>
      </c>
      <c r="T34" s="33">
        <f t="shared" si="4"/>
        <v>-5.1619999999999999</v>
      </c>
      <c r="U34" s="46"/>
    </row>
    <row r="35" spans="1:21" ht="12.75" customHeight="1" x14ac:dyDescent="0.2">
      <c r="A35" s="19">
        <v>6.875</v>
      </c>
      <c r="B35" s="19">
        <v>0.25</v>
      </c>
      <c r="C35" s="21">
        <v>0.47</v>
      </c>
      <c r="D35" s="34"/>
      <c r="E35" s="34"/>
      <c r="F35" s="35"/>
      <c r="G35" s="35"/>
      <c r="H35" s="33" t="str">
        <f t="shared" si="0"/>
        <v/>
      </c>
      <c r="I35" s="35"/>
      <c r="J35" s="35"/>
      <c r="K35" s="32" t="str">
        <f t="shared" si="1"/>
        <v/>
      </c>
      <c r="L35" s="35"/>
      <c r="M35" s="35"/>
      <c r="N35" s="1">
        <v>0.5</v>
      </c>
      <c r="O35" s="21">
        <v>0.83799999999999997</v>
      </c>
      <c r="P35" s="1">
        <v>-1.5</v>
      </c>
      <c r="Q35" s="32">
        <f t="shared" si="5"/>
        <v>-0.16199999999999992</v>
      </c>
      <c r="R35" s="33">
        <f t="shared" si="2"/>
        <v>-3.1619999999999999</v>
      </c>
      <c r="S35" s="33">
        <f t="shared" si="3"/>
        <v>-4.1619999999999999</v>
      </c>
      <c r="T35" s="33">
        <f t="shared" si="4"/>
        <v>-5.1619999999999999</v>
      </c>
      <c r="U35" s="46"/>
    </row>
    <row r="36" spans="1:21" ht="12.75" customHeight="1" x14ac:dyDescent="0.2">
      <c r="A36" s="19">
        <v>7</v>
      </c>
      <c r="B36" s="19">
        <v>0.25</v>
      </c>
      <c r="C36" s="21">
        <v>0.47</v>
      </c>
      <c r="D36" s="34"/>
      <c r="E36" s="34"/>
      <c r="F36" s="35"/>
      <c r="G36" s="35"/>
      <c r="H36" s="33" t="str">
        <f t="shared" si="0"/>
        <v/>
      </c>
      <c r="I36" s="35"/>
      <c r="J36" s="35"/>
      <c r="K36" s="32" t="str">
        <f t="shared" si="1"/>
        <v/>
      </c>
      <c r="L36" s="35"/>
      <c r="M36" s="35"/>
      <c r="N36" s="1">
        <v>0.5</v>
      </c>
      <c r="O36" s="21">
        <v>0.83799999999999997</v>
      </c>
      <c r="P36" s="1">
        <v>-1.5</v>
      </c>
      <c r="Q36" s="32">
        <f t="shared" si="5"/>
        <v>-0.16199999999999992</v>
      </c>
      <c r="R36" s="33">
        <f t="shared" si="2"/>
        <v>-3.1619999999999999</v>
      </c>
      <c r="S36" s="33">
        <f t="shared" si="3"/>
        <v>-4.1619999999999999</v>
      </c>
      <c r="T36" s="33">
        <f t="shared" si="4"/>
        <v>-5.1619999999999999</v>
      </c>
      <c r="U36" s="46"/>
    </row>
    <row r="37" spans="1:21" ht="12.75" customHeight="1" x14ac:dyDescent="0.2">
      <c r="A37" s="19">
        <v>7.125</v>
      </c>
      <c r="B37" s="19">
        <v>0.25</v>
      </c>
      <c r="C37" s="21">
        <v>0.47</v>
      </c>
      <c r="D37" s="34"/>
      <c r="E37" s="34"/>
      <c r="F37" s="35"/>
      <c r="G37" s="35"/>
      <c r="H37" s="33" t="str">
        <f t="shared" si="0"/>
        <v/>
      </c>
      <c r="I37" s="35"/>
      <c r="J37" s="35"/>
      <c r="K37" s="32" t="str">
        <f t="shared" si="1"/>
        <v/>
      </c>
      <c r="L37" s="35"/>
      <c r="M37" s="35"/>
      <c r="N37" s="1">
        <v>0.5</v>
      </c>
      <c r="O37" s="21">
        <v>0.83799999999999997</v>
      </c>
      <c r="P37" s="1">
        <v>-1.5</v>
      </c>
      <c r="Q37" s="32">
        <f t="shared" si="5"/>
        <v>-0.16199999999999992</v>
      </c>
      <c r="R37" s="33">
        <f t="shared" si="2"/>
        <v>-3.1619999999999999</v>
      </c>
      <c r="S37" s="33">
        <f t="shared" si="3"/>
        <v>-4.1619999999999999</v>
      </c>
      <c r="T37" s="33">
        <f t="shared" si="4"/>
        <v>-5.1619999999999999</v>
      </c>
      <c r="U37" s="46"/>
    </row>
    <row r="38" spans="1:21" ht="12.75" customHeight="1" x14ac:dyDescent="0.2">
      <c r="A38" s="19">
        <v>7.25</v>
      </c>
      <c r="B38" s="19">
        <v>0.25</v>
      </c>
      <c r="C38" s="21">
        <v>0.47</v>
      </c>
      <c r="D38" s="34"/>
      <c r="E38" s="34"/>
      <c r="F38" s="35"/>
      <c r="G38" s="35"/>
      <c r="H38" s="33" t="str">
        <f t="shared" si="0"/>
        <v/>
      </c>
      <c r="I38" s="35"/>
      <c r="J38" s="35"/>
      <c r="K38" s="32" t="str">
        <f t="shared" si="1"/>
        <v/>
      </c>
      <c r="L38" s="35"/>
      <c r="M38" s="35"/>
      <c r="N38" s="1">
        <v>0.5</v>
      </c>
      <c r="O38" s="21">
        <v>0.83799999999999997</v>
      </c>
      <c r="P38" s="1">
        <v>-1.5</v>
      </c>
      <c r="Q38" s="32">
        <f t="shared" si="5"/>
        <v>-0.16199999999999992</v>
      </c>
      <c r="R38" s="33">
        <f t="shared" si="2"/>
        <v>-3.1619999999999999</v>
      </c>
      <c r="S38" s="33">
        <f t="shared" si="3"/>
        <v>-4.1619999999999999</v>
      </c>
      <c r="T38" s="33">
        <f t="shared" si="4"/>
        <v>-5.1619999999999999</v>
      </c>
      <c r="U38" s="46"/>
    </row>
    <row r="39" spans="1:21" ht="12.75" customHeight="1" x14ac:dyDescent="0.2">
      <c r="A39" s="19">
        <v>7.375</v>
      </c>
      <c r="B39" s="19">
        <v>0.25</v>
      </c>
      <c r="C39" s="21">
        <v>0.47</v>
      </c>
      <c r="D39" s="34"/>
      <c r="E39" s="34"/>
      <c r="F39" s="35"/>
      <c r="G39" s="35"/>
      <c r="H39" s="33" t="str">
        <f t="shared" si="0"/>
        <v/>
      </c>
      <c r="I39" s="35"/>
      <c r="J39" s="35"/>
      <c r="K39" s="32" t="str">
        <f t="shared" si="1"/>
        <v/>
      </c>
      <c r="L39" s="35"/>
      <c r="M39" s="35"/>
      <c r="N39" s="1">
        <v>0.5</v>
      </c>
      <c r="O39" s="21">
        <v>0.83799999999999997</v>
      </c>
      <c r="P39" s="1">
        <v>-1.5</v>
      </c>
      <c r="Q39" s="32">
        <f t="shared" si="5"/>
        <v>-0.16199999999999992</v>
      </c>
      <c r="R39" s="33">
        <f t="shared" si="2"/>
        <v>-3.1619999999999999</v>
      </c>
      <c r="S39" s="33">
        <f t="shared" si="3"/>
        <v>-4.1619999999999999</v>
      </c>
      <c r="T39" s="33">
        <f t="shared" si="4"/>
        <v>-5.1619999999999999</v>
      </c>
      <c r="U39" s="46"/>
    </row>
    <row r="40" spans="1:21" ht="12.75" customHeight="1" x14ac:dyDescent="0.2">
      <c r="A40" s="19">
        <v>7.5</v>
      </c>
      <c r="B40" s="19">
        <v>0.25</v>
      </c>
      <c r="C40" s="21">
        <v>0.47</v>
      </c>
      <c r="D40" s="34"/>
      <c r="E40" s="34"/>
      <c r="F40" s="35"/>
      <c r="G40" s="35"/>
      <c r="H40" s="33" t="str">
        <f t="shared" si="0"/>
        <v/>
      </c>
      <c r="I40" s="35"/>
      <c r="J40" s="35"/>
      <c r="K40" s="32" t="str">
        <f t="shared" si="1"/>
        <v/>
      </c>
      <c r="L40" s="35"/>
      <c r="M40" s="35"/>
      <c r="N40" s="1">
        <v>0.5</v>
      </c>
      <c r="O40" s="21">
        <v>0.83799999999999997</v>
      </c>
      <c r="P40" s="1">
        <v>-1.5</v>
      </c>
      <c r="Q40" s="32">
        <f t="shared" si="5"/>
        <v>-0.16199999999999992</v>
      </c>
      <c r="R40" s="33">
        <f t="shared" si="2"/>
        <v>-3.1619999999999999</v>
      </c>
      <c r="S40" s="33">
        <f t="shared" si="3"/>
        <v>-4.1619999999999999</v>
      </c>
      <c r="T40" s="33">
        <f t="shared" si="4"/>
        <v>-5.1619999999999999</v>
      </c>
      <c r="U40" s="46"/>
    </row>
    <row r="41" spans="1:21" ht="12.75" customHeight="1" x14ac:dyDescent="0.2">
      <c r="A41" s="19">
        <v>7.625</v>
      </c>
      <c r="B41" s="19">
        <v>0.25</v>
      </c>
      <c r="C41" s="21">
        <v>0.47</v>
      </c>
      <c r="D41" s="34"/>
      <c r="E41" s="34"/>
      <c r="F41" s="35"/>
      <c r="G41" s="35"/>
      <c r="H41" s="33" t="str">
        <f t="shared" si="0"/>
        <v/>
      </c>
      <c r="I41" s="35"/>
      <c r="J41" s="35"/>
      <c r="K41" s="32" t="str">
        <f t="shared" si="1"/>
        <v/>
      </c>
      <c r="L41" s="35"/>
      <c r="M41" s="35"/>
      <c r="N41" s="1">
        <v>0.5</v>
      </c>
      <c r="O41" s="21">
        <v>0.83799999999999997</v>
      </c>
      <c r="P41" s="1">
        <v>-1.5</v>
      </c>
      <c r="Q41" s="32">
        <f t="shared" si="5"/>
        <v>-0.16199999999999992</v>
      </c>
      <c r="R41" s="33">
        <f t="shared" si="2"/>
        <v>-3.1619999999999999</v>
      </c>
      <c r="S41" s="33">
        <f t="shared" si="3"/>
        <v>-4.1619999999999999</v>
      </c>
      <c r="T41" s="33">
        <f t="shared" si="4"/>
        <v>-5.1619999999999999</v>
      </c>
      <c r="U41" s="46"/>
    </row>
    <row r="42" spans="1:21" ht="12.75" customHeight="1" x14ac:dyDescent="0.2">
      <c r="A42" s="19">
        <v>7.75</v>
      </c>
      <c r="B42" s="19">
        <v>0.25</v>
      </c>
      <c r="C42" s="21">
        <v>0.47</v>
      </c>
      <c r="D42" s="34"/>
      <c r="E42" s="34"/>
      <c r="F42" s="35"/>
      <c r="G42" s="35"/>
      <c r="H42" s="33" t="str">
        <f t="shared" si="0"/>
        <v/>
      </c>
      <c r="I42" s="35"/>
      <c r="J42" s="35"/>
      <c r="K42" s="32" t="str">
        <f t="shared" si="1"/>
        <v/>
      </c>
      <c r="L42" s="35"/>
      <c r="M42" s="35"/>
      <c r="N42" s="1">
        <v>0.5</v>
      </c>
      <c r="O42" s="21">
        <v>0.83799999999999997</v>
      </c>
      <c r="P42" s="1">
        <v>-1.5</v>
      </c>
      <c r="Q42" s="32">
        <f>SUM(K42:P42)</f>
        <v>-0.16199999999999992</v>
      </c>
      <c r="R42" s="33">
        <f t="shared" si="2"/>
        <v>-3.1619999999999999</v>
      </c>
      <c r="S42" s="33">
        <f t="shared" si="3"/>
        <v>-4.1619999999999999</v>
      </c>
      <c r="T42" s="33">
        <f t="shared" si="4"/>
        <v>-5.1619999999999999</v>
      </c>
      <c r="U42" s="46"/>
    </row>
    <row r="43" spans="1:21" ht="12.75" customHeight="1" x14ac:dyDescent="0.2">
      <c r="A43" s="19">
        <v>7.875</v>
      </c>
      <c r="B43" s="19">
        <v>0.25</v>
      </c>
      <c r="C43" s="21">
        <v>0.47</v>
      </c>
      <c r="D43" s="34"/>
      <c r="E43" s="34"/>
      <c r="F43" s="35"/>
      <c r="G43" s="35"/>
      <c r="H43" s="33" t="str">
        <f t="shared" si="0"/>
        <v/>
      </c>
      <c r="I43" s="35"/>
      <c r="J43" s="35"/>
      <c r="K43" s="32" t="str">
        <f t="shared" si="1"/>
        <v/>
      </c>
      <c r="L43" s="35"/>
      <c r="M43" s="35"/>
      <c r="N43" s="1">
        <v>0.5</v>
      </c>
      <c r="O43" s="21">
        <v>0.83799999999999997</v>
      </c>
      <c r="P43" s="1">
        <v>-1.5</v>
      </c>
      <c r="Q43" s="32">
        <f t="shared" si="5"/>
        <v>-0.16199999999999992</v>
      </c>
      <c r="R43" s="33">
        <f t="shared" si="2"/>
        <v>-3.1619999999999999</v>
      </c>
      <c r="S43" s="33">
        <f t="shared" si="3"/>
        <v>-4.1619999999999999</v>
      </c>
      <c r="T43" s="33">
        <f t="shared" si="4"/>
        <v>-5.1619999999999999</v>
      </c>
      <c r="U43" s="46"/>
    </row>
    <row r="44" spans="1:21" ht="12.75" customHeight="1" x14ac:dyDescent="0.2">
      <c r="A44" s="19">
        <v>8</v>
      </c>
      <c r="B44" s="19">
        <v>0.25</v>
      </c>
      <c r="C44" s="21">
        <v>0.47</v>
      </c>
      <c r="D44" s="34"/>
      <c r="E44" s="34"/>
      <c r="F44" s="35"/>
      <c r="G44" s="35"/>
      <c r="H44" s="33" t="str">
        <f t="shared" si="0"/>
        <v/>
      </c>
      <c r="I44" s="35"/>
      <c r="J44" s="35"/>
      <c r="K44" s="32" t="str">
        <f t="shared" si="1"/>
        <v/>
      </c>
      <c r="L44" s="35"/>
      <c r="M44" s="35"/>
      <c r="N44" s="1">
        <v>0.5</v>
      </c>
      <c r="O44" s="21">
        <v>0.83799999999999997</v>
      </c>
      <c r="P44" s="1">
        <v>-1.5</v>
      </c>
      <c r="Q44" s="32">
        <f t="shared" si="5"/>
        <v>-0.16199999999999992</v>
      </c>
      <c r="R44" s="33">
        <f t="shared" si="2"/>
        <v>-3.1619999999999999</v>
      </c>
      <c r="S44" s="33">
        <f t="shared" si="3"/>
        <v>-4.1619999999999999</v>
      </c>
      <c r="T44" s="33">
        <f t="shared" si="4"/>
        <v>-5.1619999999999999</v>
      </c>
      <c r="U44" s="46"/>
    </row>
    <row r="45" spans="1:21" ht="12.75" customHeight="1" x14ac:dyDescent="0.2">
      <c r="A45" s="19">
        <v>8.125</v>
      </c>
      <c r="B45" s="19">
        <v>0.25</v>
      </c>
      <c r="C45" s="21">
        <v>0.47</v>
      </c>
      <c r="D45" s="34"/>
      <c r="E45" s="34"/>
      <c r="F45" s="35"/>
      <c r="G45" s="35"/>
      <c r="H45" s="33" t="str">
        <f t="shared" si="0"/>
        <v/>
      </c>
      <c r="I45" s="35"/>
      <c r="J45" s="35"/>
      <c r="K45" s="32" t="str">
        <f t="shared" si="1"/>
        <v/>
      </c>
      <c r="L45" s="35"/>
      <c r="M45" s="35"/>
      <c r="N45" s="1">
        <v>0.5</v>
      </c>
      <c r="O45" s="21">
        <v>0.83799999999999997</v>
      </c>
      <c r="P45" s="1">
        <v>-1.5</v>
      </c>
      <c r="Q45" s="32">
        <f t="shared" si="5"/>
        <v>-0.16199999999999992</v>
      </c>
      <c r="R45" s="33">
        <f t="shared" si="2"/>
        <v>-3.1619999999999999</v>
      </c>
      <c r="S45" s="33">
        <f t="shared" si="3"/>
        <v>-4.1619999999999999</v>
      </c>
      <c r="T45" s="33">
        <f t="shared" si="4"/>
        <v>-5.1619999999999999</v>
      </c>
      <c r="U45" s="46"/>
    </row>
    <row r="46" spans="1:21" ht="12.75" customHeight="1" x14ac:dyDescent="0.2">
      <c r="A46" s="19">
        <v>8.25</v>
      </c>
      <c r="B46" s="19">
        <v>0.25</v>
      </c>
      <c r="C46" s="21">
        <v>0.47</v>
      </c>
      <c r="D46" s="34"/>
      <c r="E46" s="34"/>
      <c r="F46" s="35"/>
      <c r="G46" s="35"/>
      <c r="H46" s="33" t="str">
        <f t="shared" si="0"/>
        <v/>
      </c>
      <c r="I46" s="35"/>
      <c r="J46" s="35"/>
      <c r="K46" s="32" t="str">
        <f t="shared" si="1"/>
        <v/>
      </c>
      <c r="L46" s="35"/>
      <c r="M46" s="35"/>
      <c r="N46" s="1">
        <v>0.5</v>
      </c>
      <c r="O46" s="21">
        <v>0.83799999999999997</v>
      </c>
      <c r="P46" s="1">
        <v>-1.5</v>
      </c>
      <c r="Q46" s="32">
        <f t="shared" si="5"/>
        <v>-0.16199999999999992</v>
      </c>
      <c r="R46" s="33">
        <f t="shared" si="2"/>
        <v>-3.1619999999999999</v>
      </c>
      <c r="S46" s="33">
        <f t="shared" si="3"/>
        <v>-4.1619999999999999</v>
      </c>
      <c r="T46" s="33">
        <f t="shared" si="4"/>
        <v>-5.1619999999999999</v>
      </c>
      <c r="U46" s="46"/>
    </row>
    <row r="47" spans="1:21" ht="12.75" customHeight="1" x14ac:dyDescent="0.2">
      <c r="A47" s="19">
        <v>8.375</v>
      </c>
      <c r="B47" s="19">
        <v>0.25</v>
      </c>
      <c r="C47" s="21">
        <v>0.47</v>
      </c>
      <c r="D47" s="34"/>
      <c r="E47" s="34"/>
      <c r="F47" s="35"/>
      <c r="G47" s="35"/>
      <c r="H47" s="33" t="str">
        <f t="shared" si="0"/>
        <v/>
      </c>
      <c r="I47" s="35"/>
      <c r="J47" s="35"/>
      <c r="K47" s="32" t="str">
        <f t="shared" si="1"/>
        <v/>
      </c>
      <c r="L47" s="35"/>
      <c r="M47" s="35"/>
      <c r="N47" s="1">
        <v>0.5</v>
      </c>
      <c r="O47" s="21">
        <v>0.83799999999999997</v>
      </c>
      <c r="P47" s="1">
        <v>-1.5</v>
      </c>
      <c r="Q47" s="32">
        <f t="shared" si="5"/>
        <v>-0.16199999999999992</v>
      </c>
      <c r="R47" s="33">
        <f t="shared" si="2"/>
        <v>-3.1619999999999999</v>
      </c>
      <c r="S47" s="33">
        <f t="shared" si="3"/>
        <v>-4.1619999999999999</v>
      </c>
      <c r="T47" s="33">
        <f t="shared" si="4"/>
        <v>-5.1619999999999999</v>
      </c>
      <c r="U47" s="46"/>
    </row>
    <row r="48" spans="1:21" ht="12.75" customHeight="1" x14ac:dyDescent="0.2">
      <c r="A48" s="19">
        <v>8.5</v>
      </c>
      <c r="B48" s="19">
        <v>0.25</v>
      </c>
      <c r="C48" s="21">
        <v>0.47</v>
      </c>
      <c r="D48" s="34"/>
      <c r="E48" s="34"/>
      <c r="F48" s="35"/>
      <c r="G48" s="35"/>
      <c r="H48" s="33" t="str">
        <f t="shared" si="0"/>
        <v/>
      </c>
      <c r="I48" s="35"/>
      <c r="J48" s="35"/>
      <c r="K48" s="32" t="str">
        <f t="shared" si="1"/>
        <v/>
      </c>
      <c r="L48" s="35"/>
      <c r="M48" s="35"/>
      <c r="N48" s="1">
        <v>0.5</v>
      </c>
      <c r="O48" s="21">
        <v>0.83799999999999997</v>
      </c>
      <c r="P48" s="1">
        <v>-1.5</v>
      </c>
      <c r="Q48" s="32">
        <f t="shared" si="5"/>
        <v>-0.16199999999999992</v>
      </c>
      <c r="R48" s="33">
        <f t="shared" si="2"/>
        <v>-3.1619999999999999</v>
      </c>
      <c r="S48" s="33">
        <f t="shared" si="3"/>
        <v>-4.1619999999999999</v>
      </c>
      <c r="T48" s="33">
        <f t="shared" si="4"/>
        <v>-5.1619999999999999</v>
      </c>
      <c r="U48" s="46"/>
    </row>
    <row r="49" spans="18:21" ht="12.75" customHeight="1" x14ac:dyDescent="0.2">
      <c r="R49" s="46"/>
      <c r="S49" s="46"/>
      <c r="T49" s="46"/>
      <c r="U49" s="46"/>
    </row>
  </sheetData>
  <sheetProtection algorithmName="SHA-512" hashValue="HCUEyp0P4PvVVKy5t4eD40eJ/Em6s7mDPyKw+9Mbud87nq1fAiCI/Pg3e24HCRbP2B9zeVZy5SbFjiP69+5m/Q==" saltValue="kZ43nYh0e8O+Ygqz3OVJpA==" spinCount="100000" sheet="1" objects="1" scenarios="1" formatColumns="0" selectLockedCells="1"/>
  <mergeCells count="1">
    <mergeCell ref="F15:T15"/>
  </mergeCells>
  <pageMargins left="0.75" right="0.75" top="1" bottom="1" header="0.5" footer="0.5"/>
  <pageSetup paperSize="5" scale="69" orientation="landscape" verticalDpi="0" r:id="rId1"/>
  <ignoredErrors>
    <ignoredError sqref="Q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27B5C-373D-4F82-BF0A-3FC9D7A990CD}">
  <sheetPr>
    <pageSetUpPr fitToPage="1"/>
  </sheetPr>
  <dimension ref="A1:T48"/>
  <sheetViews>
    <sheetView workbookViewId="0">
      <selection activeCell="G45" sqref="G45"/>
    </sheetView>
  </sheetViews>
  <sheetFormatPr defaultRowHeight="12.75" customHeight="1" x14ac:dyDescent="0.2"/>
  <cols>
    <col min="1" max="10" width="11.7109375" style="39" customWidth="1"/>
    <col min="11" max="11" width="12.5703125" style="39" customWidth="1"/>
    <col min="12" max="12" width="11.7109375" style="39" customWidth="1"/>
    <col min="13" max="13" width="10.7109375" style="39" customWidth="1"/>
    <col min="14" max="19" width="11.7109375" style="39" customWidth="1"/>
    <col min="20" max="16384" width="9.140625" style="39"/>
  </cols>
  <sheetData>
    <row r="1" spans="1:20" ht="12.75" customHeight="1" x14ac:dyDescent="0.2">
      <c r="A1" s="2" t="s">
        <v>0</v>
      </c>
    </row>
    <row r="2" spans="1:20" ht="12.75" customHeight="1" x14ac:dyDescent="0.2">
      <c r="A2" s="2" t="s">
        <v>56</v>
      </c>
    </row>
    <row r="3" spans="1:20" ht="12.75" customHeight="1" x14ac:dyDescent="0.25">
      <c r="A3" s="2" t="s">
        <v>1</v>
      </c>
      <c r="J3" s="45" t="s">
        <v>61</v>
      </c>
      <c r="K3" s="45"/>
    </row>
    <row r="4" spans="1:20" ht="12.75" customHeight="1" x14ac:dyDescent="0.2">
      <c r="A4" s="2"/>
      <c r="J4" s="40" t="s">
        <v>57</v>
      </c>
      <c r="K4" s="40" t="s">
        <v>58</v>
      </c>
    </row>
    <row r="5" spans="1:20" ht="12.75" customHeight="1" x14ac:dyDescent="0.2">
      <c r="A5" s="2" t="s">
        <v>3</v>
      </c>
      <c r="J5" s="41">
        <v>175000</v>
      </c>
      <c r="K5" s="42">
        <v>0.05</v>
      </c>
    </row>
    <row r="6" spans="1:20" ht="12.75" customHeight="1" x14ac:dyDescent="0.2">
      <c r="A6" s="2" t="s">
        <v>6</v>
      </c>
      <c r="J6" s="41">
        <v>200000</v>
      </c>
      <c r="K6" s="42">
        <v>0.05</v>
      </c>
    </row>
    <row r="7" spans="1:20" ht="12.75" customHeight="1" x14ac:dyDescent="0.2">
      <c r="C7" s="8"/>
      <c r="D7" s="8"/>
      <c r="J7" s="41">
        <v>225000</v>
      </c>
      <c r="K7" s="42">
        <v>0.05</v>
      </c>
    </row>
    <row r="8" spans="1:20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41">
        <v>250000</v>
      </c>
      <c r="K8" s="42">
        <v>0.1</v>
      </c>
    </row>
    <row r="9" spans="1:20" ht="12.75" customHeight="1" x14ac:dyDescent="0.2">
      <c r="A9" s="3" t="s">
        <v>9</v>
      </c>
      <c r="C9" s="8" t="s">
        <v>10</v>
      </c>
      <c r="D9" s="8"/>
      <c r="J9" s="41">
        <v>275000</v>
      </c>
      <c r="K9" s="42">
        <v>0.1</v>
      </c>
      <c r="M9" s="27" t="s">
        <v>41</v>
      </c>
    </row>
    <row r="10" spans="1:20" ht="12.75" customHeight="1" x14ac:dyDescent="0.2">
      <c r="A10" s="3" t="s">
        <v>11</v>
      </c>
      <c r="C10" s="18">
        <v>45444</v>
      </c>
      <c r="D10" s="18"/>
      <c r="J10" s="41">
        <v>300000</v>
      </c>
      <c r="K10" s="42">
        <v>0.15</v>
      </c>
      <c r="M10" s="28" t="s">
        <v>23</v>
      </c>
    </row>
    <row r="11" spans="1:20" ht="12.75" customHeight="1" x14ac:dyDescent="0.2">
      <c r="A11" s="3" t="s">
        <v>42</v>
      </c>
      <c r="C11" s="18">
        <v>45352</v>
      </c>
      <c r="D11" s="18"/>
      <c r="J11" s="41">
        <v>325000</v>
      </c>
      <c r="K11" s="42">
        <v>0.1</v>
      </c>
      <c r="M11" s="29" t="s">
        <v>43</v>
      </c>
    </row>
    <row r="12" spans="1:20" ht="12.75" customHeight="1" x14ac:dyDescent="0.2">
      <c r="J12" s="41">
        <v>350000</v>
      </c>
      <c r="K12" s="42">
        <v>0.1</v>
      </c>
      <c r="M12" s="30">
        <v>3.84</v>
      </c>
    </row>
    <row r="13" spans="1:20" ht="12.75" customHeight="1" x14ac:dyDescent="0.2">
      <c r="A13" s="2" t="s">
        <v>54</v>
      </c>
      <c r="D13" s="39" t="s">
        <v>62</v>
      </c>
      <c r="J13" s="43" t="s">
        <v>59</v>
      </c>
      <c r="K13" s="44">
        <v>0.3</v>
      </c>
      <c r="M13" s="46"/>
    </row>
    <row r="14" spans="1:20" ht="12.75" customHeight="1" x14ac:dyDescent="0.2">
      <c r="J14" s="43" t="s">
        <v>60</v>
      </c>
      <c r="K14" s="44">
        <v>1</v>
      </c>
      <c r="M14" s="46"/>
    </row>
    <row r="15" spans="1:20" ht="12.75" customHeight="1" x14ac:dyDescent="0.2">
      <c r="A15" s="11" t="s">
        <v>13</v>
      </c>
      <c r="B15" s="4"/>
      <c r="C15" s="4"/>
      <c r="D15" s="4"/>
      <c r="E15" s="17"/>
      <c r="F15" s="56" t="s">
        <v>14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75" customHeight="1" x14ac:dyDescent="0.2">
      <c r="A16" s="6"/>
      <c r="B16" s="6"/>
      <c r="C16" s="6"/>
      <c r="D16" s="6"/>
      <c r="E16" s="6"/>
      <c r="I16" s="49" t="s">
        <v>15</v>
      </c>
      <c r="J16" s="49" t="s">
        <v>15</v>
      </c>
      <c r="M16" s="50"/>
    </row>
    <row r="17" spans="1:20" ht="12.75" customHeight="1" x14ac:dyDescent="0.2">
      <c r="A17" s="5"/>
      <c r="B17" s="5"/>
      <c r="C17" s="5"/>
      <c r="D17" s="5" t="s">
        <v>35</v>
      </c>
      <c r="E17" s="5"/>
      <c r="F17" s="5" t="s">
        <v>16</v>
      </c>
      <c r="G17" s="5" t="s">
        <v>17</v>
      </c>
      <c r="H17" s="5" t="s">
        <v>18</v>
      </c>
      <c r="I17" s="5" t="s">
        <v>19</v>
      </c>
      <c r="J17" s="5" t="s">
        <v>19</v>
      </c>
      <c r="K17" s="5" t="s">
        <v>18</v>
      </c>
      <c r="L17" s="5" t="s">
        <v>45</v>
      </c>
      <c r="M17" s="22"/>
      <c r="N17" s="5"/>
      <c r="O17" s="5" t="s">
        <v>20</v>
      </c>
      <c r="P17" s="5"/>
      <c r="Q17" s="31" t="s">
        <v>21</v>
      </c>
      <c r="R17" s="5" t="s">
        <v>21</v>
      </c>
      <c r="S17" s="5" t="s">
        <v>21</v>
      </c>
      <c r="T17" s="5" t="s">
        <v>21</v>
      </c>
    </row>
    <row r="18" spans="1:20" ht="12.75" customHeight="1" x14ac:dyDescent="0.2">
      <c r="A18" s="5" t="s">
        <v>22</v>
      </c>
      <c r="B18" s="5" t="s">
        <v>23</v>
      </c>
      <c r="C18" s="5"/>
      <c r="D18" s="5" t="s">
        <v>46</v>
      </c>
      <c r="E18" s="5" t="s">
        <v>24</v>
      </c>
      <c r="F18" s="5" t="s">
        <v>25</v>
      </c>
      <c r="G18" s="5" t="s">
        <v>26</v>
      </c>
      <c r="H18" s="5" t="s">
        <v>25</v>
      </c>
      <c r="I18" s="5" t="s">
        <v>27</v>
      </c>
      <c r="J18" s="5" t="s">
        <v>28</v>
      </c>
      <c r="K18" s="5" t="s">
        <v>29</v>
      </c>
      <c r="L18" s="5" t="s">
        <v>47</v>
      </c>
      <c r="M18" s="22" t="s">
        <v>41</v>
      </c>
      <c r="N18" s="5" t="s">
        <v>48</v>
      </c>
      <c r="O18" s="5" t="s">
        <v>30</v>
      </c>
      <c r="P18" s="5" t="s">
        <v>31</v>
      </c>
      <c r="Q18" s="31" t="s">
        <v>32</v>
      </c>
      <c r="R18" s="5" t="s">
        <v>32</v>
      </c>
      <c r="S18" s="5" t="s">
        <v>32</v>
      </c>
      <c r="T18" s="5" t="s">
        <v>32</v>
      </c>
    </row>
    <row r="19" spans="1:20" ht="12.75" customHeight="1" x14ac:dyDescent="0.2">
      <c r="A19" s="7" t="s">
        <v>33</v>
      </c>
      <c r="B19" s="7" t="s">
        <v>34</v>
      </c>
      <c r="C19" s="7" t="s">
        <v>35</v>
      </c>
      <c r="D19" s="7" t="s">
        <v>49</v>
      </c>
      <c r="E19" s="7" t="s">
        <v>36</v>
      </c>
      <c r="F19" s="7" t="s">
        <v>37</v>
      </c>
      <c r="G19" s="7" t="s">
        <v>34</v>
      </c>
      <c r="H19" s="7" t="s">
        <v>37</v>
      </c>
      <c r="I19" s="7" t="s">
        <v>26</v>
      </c>
      <c r="J19" s="7" t="s">
        <v>21</v>
      </c>
      <c r="K19" s="7" t="s">
        <v>37</v>
      </c>
      <c r="L19" s="7" t="s">
        <v>50</v>
      </c>
      <c r="M19" s="23" t="s">
        <v>23</v>
      </c>
      <c r="N19" s="7" t="s">
        <v>51</v>
      </c>
      <c r="O19" s="7" t="s">
        <v>5</v>
      </c>
      <c r="P19" s="7" t="s">
        <v>34</v>
      </c>
      <c r="Q19" s="47" t="s">
        <v>63</v>
      </c>
      <c r="R19" s="7" t="s">
        <v>38</v>
      </c>
      <c r="S19" s="7" t="s">
        <v>39</v>
      </c>
      <c r="T19" s="7" t="s">
        <v>40</v>
      </c>
    </row>
    <row r="20" spans="1:20" ht="12.75" customHeight="1" x14ac:dyDescent="0.2">
      <c r="A20" s="21">
        <v>5.25</v>
      </c>
      <c r="B20" s="19">
        <v>0.25</v>
      </c>
      <c r="C20" s="21">
        <v>0.47</v>
      </c>
      <c r="D20" s="34"/>
      <c r="E20" s="35"/>
      <c r="F20" s="35"/>
      <c r="G20" s="35"/>
      <c r="H20" s="33" t="str">
        <f>IF(SUM(F20,G20)&gt;0,SUM(F20,G20),"")</f>
        <v/>
      </c>
      <c r="I20" s="35"/>
      <c r="J20" s="35"/>
      <c r="K20" s="32" t="str">
        <f>IF(SUM(H20,J20)&gt;0,SUM(H20,J20),"")</f>
        <v/>
      </c>
      <c r="L20" s="35"/>
      <c r="M20" s="35"/>
      <c r="N20" s="1">
        <v>0</v>
      </c>
      <c r="O20" s="21">
        <v>0.83799999999999997</v>
      </c>
      <c r="P20" s="1">
        <v>-1.5</v>
      </c>
      <c r="Q20" s="32">
        <f>SUM(K20:P20)</f>
        <v>-0.66200000000000003</v>
      </c>
      <c r="R20" s="33">
        <f>SUM(Q20-3)</f>
        <v>-3.6619999999999999</v>
      </c>
      <c r="S20" s="33">
        <f>SUM(Q20-4)</f>
        <v>-4.6619999999999999</v>
      </c>
      <c r="T20" s="33">
        <f>SUM(Q20-5)</f>
        <v>-5.6619999999999999</v>
      </c>
    </row>
    <row r="21" spans="1:20" ht="12.75" customHeight="1" x14ac:dyDescent="0.2">
      <c r="A21" s="21">
        <v>5.375</v>
      </c>
      <c r="B21" s="19">
        <v>0.25</v>
      </c>
      <c r="C21" s="21">
        <v>0.47</v>
      </c>
      <c r="D21" s="34"/>
      <c r="E21" s="35"/>
      <c r="F21" s="35"/>
      <c r="G21" s="35"/>
      <c r="H21" s="33" t="str">
        <f t="shared" ref="H21:H48" si="0">IF(SUM(F21,G21)&gt;0,SUM(F21,G21),"")</f>
        <v/>
      </c>
      <c r="I21" s="35"/>
      <c r="J21" s="35"/>
      <c r="K21" s="32" t="str">
        <f t="shared" ref="K21:K48" si="1">IF(SUM(H21,J21)&gt;0,SUM(H21,J21),"")</f>
        <v/>
      </c>
      <c r="L21" s="35"/>
      <c r="M21" s="35"/>
      <c r="N21" s="1">
        <v>0</v>
      </c>
      <c r="O21" s="21">
        <v>0.83799999999999997</v>
      </c>
      <c r="P21" s="1">
        <v>-1.5</v>
      </c>
      <c r="Q21" s="32">
        <f t="shared" ref="Q21:Q48" si="2">SUM(K21:P21)</f>
        <v>-0.66200000000000003</v>
      </c>
      <c r="R21" s="33">
        <f t="shared" ref="R21:R48" si="3">SUM(Q21-3)</f>
        <v>-3.6619999999999999</v>
      </c>
      <c r="S21" s="33">
        <f t="shared" ref="S21:S48" si="4">SUM(Q21-4)</f>
        <v>-4.6619999999999999</v>
      </c>
      <c r="T21" s="33">
        <f t="shared" ref="T21:T48" si="5">SUM(Q21-5)</f>
        <v>-5.6619999999999999</v>
      </c>
    </row>
    <row r="22" spans="1:20" ht="12.75" customHeight="1" x14ac:dyDescent="0.2">
      <c r="A22" s="21">
        <v>5.5</v>
      </c>
      <c r="B22" s="19">
        <v>0.25</v>
      </c>
      <c r="C22" s="21">
        <v>0.47</v>
      </c>
      <c r="D22" s="34"/>
      <c r="E22" s="35"/>
      <c r="F22" s="35"/>
      <c r="G22" s="35"/>
      <c r="H22" s="33" t="str">
        <f t="shared" si="0"/>
        <v/>
      </c>
      <c r="I22" s="35"/>
      <c r="J22" s="35"/>
      <c r="K22" s="32" t="str">
        <f t="shared" si="1"/>
        <v/>
      </c>
      <c r="L22" s="35"/>
      <c r="M22" s="35"/>
      <c r="N22" s="1">
        <v>0</v>
      </c>
      <c r="O22" s="21">
        <v>0.83799999999999997</v>
      </c>
      <c r="P22" s="1">
        <v>-1.5</v>
      </c>
      <c r="Q22" s="32">
        <f t="shared" si="2"/>
        <v>-0.66200000000000003</v>
      </c>
      <c r="R22" s="33">
        <f t="shared" si="3"/>
        <v>-3.6619999999999999</v>
      </c>
      <c r="S22" s="33">
        <f t="shared" si="4"/>
        <v>-4.6619999999999999</v>
      </c>
      <c r="T22" s="33">
        <f t="shared" si="5"/>
        <v>-5.6619999999999999</v>
      </c>
    </row>
    <row r="23" spans="1:20" ht="12.75" customHeight="1" x14ac:dyDescent="0.2">
      <c r="A23" s="21">
        <v>5.625</v>
      </c>
      <c r="B23" s="19">
        <v>0.25</v>
      </c>
      <c r="C23" s="21">
        <v>0.47</v>
      </c>
      <c r="D23" s="34"/>
      <c r="E23" s="35"/>
      <c r="F23" s="35"/>
      <c r="G23" s="35"/>
      <c r="H23" s="33" t="str">
        <f t="shared" si="0"/>
        <v/>
      </c>
      <c r="I23" s="35"/>
      <c r="J23" s="35"/>
      <c r="K23" s="32" t="str">
        <f t="shared" si="1"/>
        <v/>
      </c>
      <c r="L23" s="35"/>
      <c r="M23" s="35"/>
      <c r="N23" s="1">
        <v>0</v>
      </c>
      <c r="O23" s="21">
        <v>0.83799999999999997</v>
      </c>
      <c r="P23" s="1">
        <v>-1.5</v>
      </c>
      <c r="Q23" s="32">
        <f t="shared" si="2"/>
        <v>-0.66200000000000003</v>
      </c>
      <c r="R23" s="33">
        <f t="shared" si="3"/>
        <v>-3.6619999999999999</v>
      </c>
      <c r="S23" s="33">
        <f t="shared" si="4"/>
        <v>-4.6619999999999999</v>
      </c>
      <c r="T23" s="33">
        <f t="shared" si="5"/>
        <v>-5.6619999999999999</v>
      </c>
    </row>
    <row r="24" spans="1:20" ht="12.75" customHeight="1" x14ac:dyDescent="0.2">
      <c r="A24" s="21">
        <v>5.625</v>
      </c>
      <c r="B24" s="19">
        <v>0.25</v>
      </c>
      <c r="C24" s="21">
        <v>0.47</v>
      </c>
      <c r="D24" s="34"/>
      <c r="E24" s="35"/>
      <c r="F24" s="35"/>
      <c r="G24" s="35"/>
      <c r="H24" s="33" t="str">
        <f t="shared" si="0"/>
        <v/>
      </c>
      <c r="I24" s="35"/>
      <c r="J24" s="35"/>
      <c r="K24" s="32" t="str">
        <f t="shared" si="1"/>
        <v/>
      </c>
      <c r="L24" s="35"/>
      <c r="M24" s="35"/>
      <c r="N24" s="1">
        <v>0</v>
      </c>
      <c r="O24" s="21">
        <v>0.83799999999999997</v>
      </c>
      <c r="P24" s="1">
        <v>-1.5</v>
      </c>
      <c r="Q24" s="32">
        <f t="shared" si="2"/>
        <v>-0.66200000000000003</v>
      </c>
      <c r="R24" s="33">
        <f t="shared" si="3"/>
        <v>-3.6619999999999999</v>
      </c>
      <c r="S24" s="33">
        <f t="shared" si="4"/>
        <v>-4.6619999999999999</v>
      </c>
      <c r="T24" s="33">
        <f t="shared" si="5"/>
        <v>-5.6619999999999999</v>
      </c>
    </row>
    <row r="25" spans="1:20" ht="12.75" customHeight="1" x14ac:dyDescent="0.2">
      <c r="A25" s="21">
        <v>5.75</v>
      </c>
      <c r="B25" s="19">
        <v>0.25</v>
      </c>
      <c r="C25" s="21">
        <v>0.47</v>
      </c>
      <c r="D25" s="34"/>
      <c r="E25" s="35"/>
      <c r="F25" s="35"/>
      <c r="G25" s="35"/>
      <c r="H25" s="33" t="str">
        <f t="shared" si="0"/>
        <v/>
      </c>
      <c r="I25" s="35"/>
      <c r="J25" s="35"/>
      <c r="K25" s="32" t="str">
        <f t="shared" si="1"/>
        <v/>
      </c>
      <c r="L25" s="35"/>
      <c r="M25" s="35"/>
      <c r="N25" s="1">
        <v>0</v>
      </c>
      <c r="O25" s="21">
        <v>0.83799999999999997</v>
      </c>
      <c r="P25" s="1">
        <v>-1.5</v>
      </c>
      <c r="Q25" s="32">
        <f t="shared" si="2"/>
        <v>-0.66200000000000003</v>
      </c>
      <c r="R25" s="33">
        <f t="shared" si="3"/>
        <v>-3.6619999999999999</v>
      </c>
      <c r="S25" s="33">
        <f t="shared" si="4"/>
        <v>-4.6619999999999999</v>
      </c>
      <c r="T25" s="33">
        <f t="shared" si="5"/>
        <v>-5.6619999999999999</v>
      </c>
    </row>
    <row r="26" spans="1:20" ht="12.75" customHeight="1" x14ac:dyDescent="0.2">
      <c r="A26" s="21">
        <v>5.875</v>
      </c>
      <c r="B26" s="19">
        <v>0.25</v>
      </c>
      <c r="C26" s="21">
        <v>0.47</v>
      </c>
      <c r="D26" s="34"/>
      <c r="E26" s="35"/>
      <c r="F26" s="35"/>
      <c r="G26" s="35"/>
      <c r="H26" s="33" t="str">
        <f t="shared" si="0"/>
        <v/>
      </c>
      <c r="I26" s="35"/>
      <c r="J26" s="35"/>
      <c r="K26" s="32" t="str">
        <f t="shared" si="1"/>
        <v/>
      </c>
      <c r="L26" s="35"/>
      <c r="M26" s="35"/>
      <c r="N26" s="1">
        <v>0</v>
      </c>
      <c r="O26" s="21">
        <v>0.83799999999999997</v>
      </c>
      <c r="P26" s="1">
        <v>-1.5</v>
      </c>
      <c r="Q26" s="32">
        <f t="shared" si="2"/>
        <v>-0.66200000000000003</v>
      </c>
      <c r="R26" s="33">
        <f t="shared" si="3"/>
        <v>-3.6619999999999999</v>
      </c>
      <c r="S26" s="33">
        <f t="shared" si="4"/>
        <v>-4.6619999999999999</v>
      </c>
      <c r="T26" s="33">
        <f t="shared" si="5"/>
        <v>-5.6619999999999999</v>
      </c>
    </row>
    <row r="27" spans="1:20" ht="12.75" customHeight="1" x14ac:dyDescent="0.2">
      <c r="A27" s="21">
        <v>6</v>
      </c>
      <c r="B27" s="19">
        <v>0.25</v>
      </c>
      <c r="C27" s="21">
        <v>0.47</v>
      </c>
      <c r="D27" s="34"/>
      <c r="E27" s="35"/>
      <c r="F27" s="35"/>
      <c r="G27" s="35"/>
      <c r="H27" s="33" t="str">
        <f t="shared" si="0"/>
        <v/>
      </c>
      <c r="I27" s="35"/>
      <c r="J27" s="35"/>
      <c r="K27" s="32" t="str">
        <f t="shared" si="1"/>
        <v/>
      </c>
      <c r="L27" s="35"/>
      <c r="M27" s="35"/>
      <c r="N27" s="1">
        <v>0</v>
      </c>
      <c r="O27" s="21">
        <v>0.83799999999999997</v>
      </c>
      <c r="P27" s="1">
        <v>-1.5</v>
      </c>
      <c r="Q27" s="32">
        <f t="shared" si="2"/>
        <v>-0.66200000000000003</v>
      </c>
      <c r="R27" s="33">
        <f t="shared" si="3"/>
        <v>-3.6619999999999999</v>
      </c>
      <c r="S27" s="33">
        <f t="shared" si="4"/>
        <v>-4.6619999999999999</v>
      </c>
      <c r="T27" s="33">
        <f t="shared" si="5"/>
        <v>-5.6619999999999999</v>
      </c>
    </row>
    <row r="28" spans="1:20" ht="12.75" customHeight="1" x14ac:dyDescent="0.2">
      <c r="A28" s="21">
        <v>6.125</v>
      </c>
      <c r="B28" s="19">
        <v>0.25</v>
      </c>
      <c r="C28" s="21">
        <v>0.47</v>
      </c>
      <c r="D28" s="34"/>
      <c r="E28" s="35"/>
      <c r="F28" s="35"/>
      <c r="G28" s="35"/>
      <c r="H28" s="33" t="str">
        <f t="shared" si="0"/>
        <v/>
      </c>
      <c r="I28" s="35"/>
      <c r="J28" s="35"/>
      <c r="K28" s="32" t="str">
        <f t="shared" si="1"/>
        <v/>
      </c>
      <c r="L28" s="35"/>
      <c r="M28" s="35"/>
      <c r="N28" s="1">
        <v>0</v>
      </c>
      <c r="O28" s="21">
        <v>0.83799999999999997</v>
      </c>
      <c r="P28" s="1">
        <v>-1.5</v>
      </c>
      <c r="Q28" s="32">
        <f t="shared" si="2"/>
        <v>-0.66200000000000003</v>
      </c>
      <c r="R28" s="33">
        <f t="shared" si="3"/>
        <v>-3.6619999999999999</v>
      </c>
      <c r="S28" s="33">
        <f t="shared" si="4"/>
        <v>-4.6619999999999999</v>
      </c>
      <c r="T28" s="33">
        <f t="shared" si="5"/>
        <v>-5.6619999999999999</v>
      </c>
    </row>
    <row r="29" spans="1:20" ht="12.75" customHeight="1" x14ac:dyDescent="0.2">
      <c r="A29" s="21">
        <v>6</v>
      </c>
      <c r="B29" s="19">
        <v>0.25</v>
      </c>
      <c r="C29" s="21">
        <v>0.47</v>
      </c>
      <c r="D29" s="34"/>
      <c r="E29" s="35"/>
      <c r="F29" s="35"/>
      <c r="G29" s="35"/>
      <c r="H29" s="33" t="str">
        <f t="shared" si="0"/>
        <v/>
      </c>
      <c r="I29" s="35"/>
      <c r="J29" s="35"/>
      <c r="K29" s="32" t="str">
        <f t="shared" si="1"/>
        <v/>
      </c>
      <c r="L29" s="35"/>
      <c r="M29" s="35"/>
      <c r="N29" s="1">
        <v>0</v>
      </c>
      <c r="O29" s="21">
        <v>0.83799999999999997</v>
      </c>
      <c r="P29" s="1">
        <v>-1.5</v>
      </c>
      <c r="Q29" s="32">
        <f t="shared" si="2"/>
        <v>-0.66200000000000003</v>
      </c>
      <c r="R29" s="33">
        <f t="shared" si="3"/>
        <v>-3.6619999999999999</v>
      </c>
      <c r="S29" s="33">
        <f t="shared" si="4"/>
        <v>-4.6619999999999999</v>
      </c>
      <c r="T29" s="33">
        <f t="shared" si="5"/>
        <v>-5.6619999999999999</v>
      </c>
    </row>
    <row r="30" spans="1:20" ht="12.75" customHeight="1" x14ac:dyDescent="0.2">
      <c r="A30" s="21">
        <v>6.25</v>
      </c>
      <c r="B30" s="19">
        <v>0.25</v>
      </c>
      <c r="C30" s="21">
        <v>0.47</v>
      </c>
      <c r="D30" s="34"/>
      <c r="E30" s="35"/>
      <c r="F30" s="35"/>
      <c r="G30" s="35"/>
      <c r="H30" s="33" t="str">
        <f t="shared" si="0"/>
        <v/>
      </c>
      <c r="I30" s="35"/>
      <c r="J30" s="35"/>
      <c r="K30" s="32" t="str">
        <f t="shared" si="1"/>
        <v/>
      </c>
      <c r="L30" s="35"/>
      <c r="M30" s="35"/>
      <c r="N30" s="1">
        <v>0</v>
      </c>
      <c r="O30" s="21">
        <v>0.83799999999999997</v>
      </c>
      <c r="P30" s="1">
        <v>-1.5</v>
      </c>
      <c r="Q30" s="32">
        <f t="shared" si="2"/>
        <v>-0.66200000000000003</v>
      </c>
      <c r="R30" s="33">
        <f t="shared" si="3"/>
        <v>-3.6619999999999999</v>
      </c>
      <c r="S30" s="33">
        <f t="shared" si="4"/>
        <v>-4.6619999999999999</v>
      </c>
      <c r="T30" s="33">
        <f t="shared" si="5"/>
        <v>-5.6619999999999999</v>
      </c>
    </row>
    <row r="31" spans="1:20" ht="12.75" customHeight="1" x14ac:dyDescent="0.2">
      <c r="A31" s="21">
        <v>6.375</v>
      </c>
      <c r="B31" s="19">
        <v>0.25</v>
      </c>
      <c r="C31" s="21">
        <v>0.47</v>
      </c>
      <c r="D31" s="34"/>
      <c r="E31" s="35"/>
      <c r="F31" s="35"/>
      <c r="G31" s="35"/>
      <c r="H31" s="33" t="str">
        <f t="shared" si="0"/>
        <v/>
      </c>
      <c r="I31" s="35"/>
      <c r="J31" s="35"/>
      <c r="K31" s="32" t="str">
        <f t="shared" si="1"/>
        <v/>
      </c>
      <c r="L31" s="35"/>
      <c r="M31" s="35"/>
      <c r="N31" s="1">
        <v>0</v>
      </c>
      <c r="O31" s="21">
        <v>0.83799999999999997</v>
      </c>
      <c r="P31" s="1">
        <v>-1.5</v>
      </c>
      <c r="Q31" s="32">
        <f t="shared" si="2"/>
        <v>-0.66200000000000003</v>
      </c>
      <c r="R31" s="33">
        <f t="shared" si="3"/>
        <v>-3.6619999999999999</v>
      </c>
      <c r="S31" s="33">
        <f t="shared" si="4"/>
        <v>-4.6619999999999999</v>
      </c>
      <c r="T31" s="33">
        <f t="shared" si="5"/>
        <v>-5.6619999999999999</v>
      </c>
    </row>
    <row r="32" spans="1:20" ht="12.75" customHeight="1" x14ac:dyDescent="0.2">
      <c r="A32" s="21">
        <v>6.5</v>
      </c>
      <c r="B32" s="19">
        <v>0.25</v>
      </c>
      <c r="C32" s="21">
        <v>0.47</v>
      </c>
      <c r="D32" s="34"/>
      <c r="E32" s="35"/>
      <c r="F32" s="35"/>
      <c r="G32" s="35"/>
      <c r="H32" s="33" t="str">
        <f t="shared" si="0"/>
        <v/>
      </c>
      <c r="I32" s="35"/>
      <c r="J32" s="35"/>
      <c r="K32" s="32" t="str">
        <f t="shared" si="1"/>
        <v/>
      </c>
      <c r="L32" s="35"/>
      <c r="M32" s="35"/>
      <c r="N32" s="1">
        <v>0</v>
      </c>
      <c r="O32" s="21">
        <v>0.83799999999999997</v>
      </c>
      <c r="P32" s="1">
        <v>-1.5</v>
      </c>
      <c r="Q32" s="32">
        <f t="shared" si="2"/>
        <v>-0.66200000000000003</v>
      </c>
      <c r="R32" s="33">
        <f t="shared" si="3"/>
        <v>-3.6619999999999999</v>
      </c>
      <c r="S32" s="33">
        <f t="shared" si="4"/>
        <v>-4.6619999999999999</v>
      </c>
      <c r="T32" s="33">
        <f t="shared" si="5"/>
        <v>-5.6619999999999999</v>
      </c>
    </row>
    <row r="33" spans="1:20" ht="12.75" customHeight="1" x14ac:dyDescent="0.2">
      <c r="A33" s="21">
        <v>6.625</v>
      </c>
      <c r="B33" s="19">
        <v>0.25</v>
      </c>
      <c r="C33" s="21">
        <v>0.47</v>
      </c>
      <c r="D33" s="34"/>
      <c r="E33" s="35"/>
      <c r="F33" s="35"/>
      <c r="G33" s="35"/>
      <c r="H33" s="33" t="str">
        <f t="shared" si="0"/>
        <v/>
      </c>
      <c r="I33" s="35"/>
      <c r="J33" s="35"/>
      <c r="K33" s="32" t="str">
        <f t="shared" si="1"/>
        <v/>
      </c>
      <c r="L33" s="35"/>
      <c r="M33" s="35"/>
      <c r="N33" s="1">
        <v>0</v>
      </c>
      <c r="O33" s="21">
        <v>0.83799999999999997</v>
      </c>
      <c r="P33" s="1">
        <v>-1.5</v>
      </c>
      <c r="Q33" s="32">
        <f t="shared" si="2"/>
        <v>-0.66200000000000003</v>
      </c>
      <c r="R33" s="33">
        <f t="shared" si="3"/>
        <v>-3.6619999999999999</v>
      </c>
      <c r="S33" s="33">
        <f t="shared" si="4"/>
        <v>-4.6619999999999999</v>
      </c>
      <c r="T33" s="33">
        <f t="shared" si="5"/>
        <v>-5.6619999999999999</v>
      </c>
    </row>
    <row r="34" spans="1:20" ht="12.75" customHeight="1" x14ac:dyDescent="0.2">
      <c r="A34" s="21">
        <v>6.75</v>
      </c>
      <c r="B34" s="19">
        <v>0.25</v>
      </c>
      <c r="C34" s="21">
        <v>0.47</v>
      </c>
      <c r="D34" s="34"/>
      <c r="E34" s="35"/>
      <c r="F34" s="35"/>
      <c r="G34" s="35"/>
      <c r="H34" s="33" t="str">
        <f t="shared" si="0"/>
        <v/>
      </c>
      <c r="I34" s="35"/>
      <c r="J34" s="35"/>
      <c r="K34" s="32" t="str">
        <f t="shared" si="1"/>
        <v/>
      </c>
      <c r="L34" s="35"/>
      <c r="M34" s="35"/>
      <c r="N34" s="1">
        <v>0</v>
      </c>
      <c r="O34" s="21">
        <v>0.83799999999999997</v>
      </c>
      <c r="P34" s="1">
        <v>-1.5</v>
      </c>
      <c r="Q34" s="32">
        <f t="shared" si="2"/>
        <v>-0.66200000000000003</v>
      </c>
      <c r="R34" s="33">
        <f t="shared" si="3"/>
        <v>-3.6619999999999999</v>
      </c>
      <c r="S34" s="33">
        <f t="shared" si="4"/>
        <v>-4.6619999999999999</v>
      </c>
      <c r="T34" s="33">
        <f t="shared" si="5"/>
        <v>-5.6619999999999999</v>
      </c>
    </row>
    <row r="35" spans="1:20" ht="12.75" customHeight="1" x14ac:dyDescent="0.2">
      <c r="A35" s="21">
        <v>6.875</v>
      </c>
      <c r="B35" s="19">
        <v>0.25</v>
      </c>
      <c r="C35" s="21">
        <v>0.47</v>
      </c>
      <c r="D35" s="34"/>
      <c r="E35" s="35"/>
      <c r="F35" s="35"/>
      <c r="G35" s="35"/>
      <c r="H35" s="33" t="str">
        <f t="shared" si="0"/>
        <v/>
      </c>
      <c r="I35" s="35"/>
      <c r="J35" s="35"/>
      <c r="K35" s="32" t="str">
        <f t="shared" si="1"/>
        <v/>
      </c>
      <c r="L35" s="35"/>
      <c r="M35" s="35"/>
      <c r="N35" s="1">
        <v>0</v>
      </c>
      <c r="O35" s="21">
        <v>0.83799999999999997</v>
      </c>
      <c r="P35" s="1">
        <v>-1.5</v>
      </c>
      <c r="Q35" s="32">
        <f t="shared" si="2"/>
        <v>-0.66200000000000003</v>
      </c>
      <c r="R35" s="33">
        <f t="shared" si="3"/>
        <v>-3.6619999999999999</v>
      </c>
      <c r="S35" s="33">
        <f t="shared" si="4"/>
        <v>-4.6619999999999999</v>
      </c>
      <c r="T35" s="33">
        <f t="shared" si="5"/>
        <v>-5.6619999999999999</v>
      </c>
    </row>
    <row r="36" spans="1:20" ht="12.75" customHeight="1" x14ac:dyDescent="0.2">
      <c r="A36" s="21">
        <v>7</v>
      </c>
      <c r="B36" s="19">
        <v>0.25</v>
      </c>
      <c r="C36" s="21">
        <v>0.47</v>
      </c>
      <c r="D36" s="34"/>
      <c r="E36" s="35"/>
      <c r="F36" s="35"/>
      <c r="G36" s="35"/>
      <c r="H36" s="33" t="str">
        <f t="shared" si="0"/>
        <v/>
      </c>
      <c r="I36" s="35"/>
      <c r="J36" s="35"/>
      <c r="K36" s="32" t="str">
        <f t="shared" si="1"/>
        <v/>
      </c>
      <c r="L36" s="35"/>
      <c r="M36" s="35"/>
      <c r="N36" s="1">
        <v>0</v>
      </c>
      <c r="O36" s="21">
        <v>0.83799999999999997</v>
      </c>
      <c r="P36" s="1">
        <v>-1.5</v>
      </c>
      <c r="Q36" s="32">
        <f t="shared" si="2"/>
        <v>-0.66200000000000003</v>
      </c>
      <c r="R36" s="33">
        <f t="shared" si="3"/>
        <v>-3.6619999999999999</v>
      </c>
      <c r="S36" s="33">
        <f t="shared" si="4"/>
        <v>-4.6619999999999999</v>
      </c>
      <c r="T36" s="33">
        <f t="shared" si="5"/>
        <v>-5.6619999999999999</v>
      </c>
    </row>
    <row r="37" spans="1:20" ht="12.75" customHeight="1" x14ac:dyDescent="0.2">
      <c r="A37" s="21">
        <v>7.125</v>
      </c>
      <c r="B37" s="19">
        <v>0.25</v>
      </c>
      <c r="C37" s="21">
        <v>0.47</v>
      </c>
      <c r="D37" s="34"/>
      <c r="E37" s="35"/>
      <c r="F37" s="35"/>
      <c r="G37" s="35"/>
      <c r="H37" s="33" t="str">
        <f t="shared" si="0"/>
        <v/>
      </c>
      <c r="I37" s="35"/>
      <c r="J37" s="35"/>
      <c r="K37" s="32" t="str">
        <f t="shared" si="1"/>
        <v/>
      </c>
      <c r="L37" s="35"/>
      <c r="M37" s="35"/>
      <c r="N37" s="1">
        <v>0</v>
      </c>
      <c r="O37" s="21">
        <v>0.83799999999999997</v>
      </c>
      <c r="P37" s="1">
        <v>-1.5</v>
      </c>
      <c r="Q37" s="32">
        <f t="shared" si="2"/>
        <v>-0.66200000000000003</v>
      </c>
      <c r="R37" s="33">
        <f t="shared" si="3"/>
        <v>-3.6619999999999999</v>
      </c>
      <c r="S37" s="33">
        <f t="shared" si="4"/>
        <v>-4.6619999999999999</v>
      </c>
      <c r="T37" s="33">
        <f t="shared" si="5"/>
        <v>-5.6619999999999999</v>
      </c>
    </row>
    <row r="38" spans="1:20" ht="12.75" customHeight="1" x14ac:dyDescent="0.2">
      <c r="A38" s="21">
        <v>7.25</v>
      </c>
      <c r="B38" s="19">
        <v>0.25</v>
      </c>
      <c r="C38" s="21">
        <v>0.47</v>
      </c>
      <c r="D38" s="34"/>
      <c r="E38" s="35"/>
      <c r="F38" s="35"/>
      <c r="G38" s="35"/>
      <c r="H38" s="33" t="str">
        <f t="shared" si="0"/>
        <v/>
      </c>
      <c r="I38" s="35"/>
      <c r="J38" s="35"/>
      <c r="K38" s="32" t="str">
        <f t="shared" si="1"/>
        <v/>
      </c>
      <c r="L38" s="35"/>
      <c r="M38" s="35"/>
      <c r="N38" s="1">
        <v>0</v>
      </c>
      <c r="O38" s="21">
        <v>0.83799999999999997</v>
      </c>
      <c r="P38" s="1">
        <v>-1.5</v>
      </c>
      <c r="Q38" s="32">
        <f t="shared" si="2"/>
        <v>-0.66200000000000003</v>
      </c>
      <c r="R38" s="33">
        <f t="shared" si="3"/>
        <v>-3.6619999999999999</v>
      </c>
      <c r="S38" s="33">
        <f t="shared" si="4"/>
        <v>-4.6619999999999999</v>
      </c>
      <c r="T38" s="33">
        <f t="shared" si="5"/>
        <v>-5.6619999999999999</v>
      </c>
    </row>
    <row r="39" spans="1:20" ht="12.75" customHeight="1" x14ac:dyDescent="0.2">
      <c r="A39" s="21">
        <v>7.375</v>
      </c>
      <c r="B39" s="19">
        <v>0.25</v>
      </c>
      <c r="C39" s="21">
        <v>0.47</v>
      </c>
      <c r="D39" s="34"/>
      <c r="E39" s="35"/>
      <c r="F39" s="35"/>
      <c r="G39" s="35"/>
      <c r="H39" s="33" t="str">
        <f t="shared" si="0"/>
        <v/>
      </c>
      <c r="I39" s="35"/>
      <c r="J39" s="35"/>
      <c r="K39" s="32" t="str">
        <f t="shared" si="1"/>
        <v/>
      </c>
      <c r="L39" s="35"/>
      <c r="M39" s="35"/>
      <c r="N39" s="1">
        <v>0</v>
      </c>
      <c r="O39" s="21">
        <v>0.83799999999999997</v>
      </c>
      <c r="P39" s="1">
        <v>-1.5</v>
      </c>
      <c r="Q39" s="32">
        <f t="shared" si="2"/>
        <v>-0.66200000000000003</v>
      </c>
      <c r="R39" s="33">
        <f t="shared" si="3"/>
        <v>-3.6619999999999999</v>
      </c>
      <c r="S39" s="33">
        <f t="shared" si="4"/>
        <v>-4.6619999999999999</v>
      </c>
      <c r="T39" s="33">
        <f t="shared" si="5"/>
        <v>-5.6619999999999999</v>
      </c>
    </row>
    <row r="40" spans="1:20" ht="12.75" customHeight="1" x14ac:dyDescent="0.2">
      <c r="A40" s="21">
        <v>7.5</v>
      </c>
      <c r="B40" s="19">
        <v>0.25</v>
      </c>
      <c r="C40" s="21">
        <v>0.47</v>
      </c>
      <c r="D40" s="34"/>
      <c r="E40" s="35"/>
      <c r="F40" s="35"/>
      <c r="G40" s="35"/>
      <c r="H40" s="33" t="str">
        <f t="shared" si="0"/>
        <v/>
      </c>
      <c r="I40" s="35"/>
      <c r="J40" s="35"/>
      <c r="K40" s="32" t="str">
        <f t="shared" si="1"/>
        <v/>
      </c>
      <c r="L40" s="35"/>
      <c r="M40" s="35"/>
      <c r="N40" s="1">
        <v>0</v>
      </c>
      <c r="O40" s="21">
        <v>0.83799999999999997</v>
      </c>
      <c r="P40" s="1">
        <v>-1.5</v>
      </c>
      <c r="Q40" s="32">
        <f t="shared" si="2"/>
        <v>-0.66200000000000003</v>
      </c>
      <c r="R40" s="33">
        <f t="shared" si="3"/>
        <v>-3.6619999999999999</v>
      </c>
      <c r="S40" s="33">
        <f t="shared" si="4"/>
        <v>-4.6619999999999999</v>
      </c>
      <c r="T40" s="33">
        <f t="shared" si="5"/>
        <v>-5.6619999999999999</v>
      </c>
    </row>
    <row r="41" spans="1:20" ht="12.75" customHeight="1" x14ac:dyDescent="0.2">
      <c r="A41" s="21">
        <v>7.625</v>
      </c>
      <c r="B41" s="19">
        <v>0.25</v>
      </c>
      <c r="C41" s="21">
        <v>0.47</v>
      </c>
      <c r="D41" s="34"/>
      <c r="E41" s="35"/>
      <c r="F41" s="35"/>
      <c r="G41" s="35"/>
      <c r="H41" s="33" t="str">
        <f t="shared" si="0"/>
        <v/>
      </c>
      <c r="I41" s="35"/>
      <c r="J41" s="35"/>
      <c r="K41" s="32" t="str">
        <f t="shared" si="1"/>
        <v/>
      </c>
      <c r="L41" s="35"/>
      <c r="M41" s="35"/>
      <c r="N41" s="1">
        <v>0</v>
      </c>
      <c r="O41" s="21">
        <v>0.83799999999999997</v>
      </c>
      <c r="P41" s="1">
        <v>-1.5</v>
      </c>
      <c r="Q41" s="32">
        <f t="shared" si="2"/>
        <v>-0.66200000000000003</v>
      </c>
      <c r="R41" s="33">
        <f t="shared" si="3"/>
        <v>-3.6619999999999999</v>
      </c>
      <c r="S41" s="33">
        <f t="shared" si="4"/>
        <v>-4.6619999999999999</v>
      </c>
      <c r="T41" s="33">
        <f t="shared" si="5"/>
        <v>-5.6619999999999999</v>
      </c>
    </row>
    <row r="42" spans="1:20" ht="12.75" customHeight="1" x14ac:dyDescent="0.2">
      <c r="A42" s="21">
        <v>7.75</v>
      </c>
      <c r="B42" s="19">
        <v>0.25</v>
      </c>
      <c r="C42" s="21">
        <v>0.47</v>
      </c>
      <c r="D42" s="34"/>
      <c r="E42" s="35"/>
      <c r="F42" s="35"/>
      <c r="G42" s="35"/>
      <c r="H42" s="33" t="str">
        <f t="shared" si="0"/>
        <v/>
      </c>
      <c r="I42" s="35"/>
      <c r="J42" s="35"/>
      <c r="K42" s="32" t="str">
        <f t="shared" si="1"/>
        <v/>
      </c>
      <c r="L42" s="35"/>
      <c r="M42" s="35"/>
      <c r="N42" s="1">
        <v>0</v>
      </c>
      <c r="O42" s="21">
        <v>0.83799999999999997</v>
      </c>
      <c r="P42" s="1">
        <v>-1.5</v>
      </c>
      <c r="Q42" s="32">
        <f t="shared" si="2"/>
        <v>-0.66200000000000003</v>
      </c>
      <c r="R42" s="33">
        <f t="shared" si="3"/>
        <v>-3.6619999999999999</v>
      </c>
      <c r="S42" s="33">
        <f t="shared" si="4"/>
        <v>-4.6619999999999999</v>
      </c>
      <c r="T42" s="33">
        <f t="shared" si="5"/>
        <v>-5.6619999999999999</v>
      </c>
    </row>
    <row r="43" spans="1:20" ht="12.75" customHeight="1" x14ac:dyDescent="0.2">
      <c r="A43" s="21">
        <v>7.875</v>
      </c>
      <c r="B43" s="19">
        <v>0.25</v>
      </c>
      <c r="C43" s="21">
        <v>0.47</v>
      </c>
      <c r="D43" s="34"/>
      <c r="E43" s="35"/>
      <c r="F43" s="35"/>
      <c r="G43" s="35"/>
      <c r="H43" s="33" t="str">
        <f t="shared" si="0"/>
        <v/>
      </c>
      <c r="I43" s="35"/>
      <c r="J43" s="35"/>
      <c r="K43" s="32" t="str">
        <f t="shared" si="1"/>
        <v/>
      </c>
      <c r="L43" s="35"/>
      <c r="M43" s="35"/>
      <c r="N43" s="1">
        <v>0</v>
      </c>
      <c r="O43" s="21">
        <v>0.83799999999999997</v>
      </c>
      <c r="P43" s="1">
        <v>-1.5</v>
      </c>
      <c r="Q43" s="32">
        <f t="shared" si="2"/>
        <v>-0.66200000000000003</v>
      </c>
      <c r="R43" s="33">
        <f t="shared" si="3"/>
        <v>-3.6619999999999999</v>
      </c>
      <c r="S43" s="33">
        <f t="shared" si="4"/>
        <v>-4.6619999999999999</v>
      </c>
      <c r="T43" s="33">
        <f t="shared" si="5"/>
        <v>-5.6619999999999999</v>
      </c>
    </row>
    <row r="44" spans="1:20" ht="12.75" customHeight="1" x14ac:dyDescent="0.2">
      <c r="A44" s="21">
        <v>8</v>
      </c>
      <c r="B44" s="19">
        <v>0.25</v>
      </c>
      <c r="C44" s="21">
        <v>0.47</v>
      </c>
      <c r="D44" s="34"/>
      <c r="E44" s="35"/>
      <c r="F44" s="35"/>
      <c r="G44" s="35"/>
      <c r="H44" s="33" t="str">
        <f t="shared" si="0"/>
        <v/>
      </c>
      <c r="I44" s="35"/>
      <c r="J44" s="35"/>
      <c r="K44" s="32" t="str">
        <f t="shared" si="1"/>
        <v/>
      </c>
      <c r="L44" s="35"/>
      <c r="M44" s="35"/>
      <c r="N44" s="1">
        <v>0</v>
      </c>
      <c r="O44" s="21">
        <v>0.83799999999999997</v>
      </c>
      <c r="P44" s="1">
        <v>-1.5</v>
      </c>
      <c r="Q44" s="32">
        <f t="shared" si="2"/>
        <v>-0.66200000000000003</v>
      </c>
      <c r="R44" s="33">
        <f t="shared" si="3"/>
        <v>-3.6619999999999999</v>
      </c>
      <c r="S44" s="33">
        <f t="shared" si="4"/>
        <v>-4.6619999999999999</v>
      </c>
      <c r="T44" s="33">
        <f t="shared" si="5"/>
        <v>-5.6619999999999999</v>
      </c>
    </row>
    <row r="45" spans="1:20" ht="12.75" customHeight="1" x14ac:dyDescent="0.2">
      <c r="A45" s="21">
        <v>8.125</v>
      </c>
      <c r="B45" s="19">
        <v>0.25</v>
      </c>
      <c r="C45" s="21">
        <v>0.47</v>
      </c>
      <c r="D45" s="34"/>
      <c r="E45" s="35"/>
      <c r="F45" s="35"/>
      <c r="G45" s="35"/>
      <c r="H45" s="33" t="str">
        <f t="shared" si="0"/>
        <v/>
      </c>
      <c r="I45" s="35"/>
      <c r="J45" s="35"/>
      <c r="K45" s="32" t="str">
        <f t="shared" si="1"/>
        <v/>
      </c>
      <c r="L45" s="35"/>
      <c r="M45" s="35"/>
      <c r="N45" s="1">
        <v>0</v>
      </c>
      <c r="O45" s="21">
        <v>0.83799999999999997</v>
      </c>
      <c r="P45" s="1">
        <v>-1.5</v>
      </c>
      <c r="Q45" s="32">
        <f t="shared" si="2"/>
        <v>-0.66200000000000003</v>
      </c>
      <c r="R45" s="33">
        <f t="shared" si="3"/>
        <v>-3.6619999999999999</v>
      </c>
      <c r="S45" s="33">
        <f t="shared" si="4"/>
        <v>-4.6619999999999999</v>
      </c>
      <c r="T45" s="33">
        <f t="shared" si="5"/>
        <v>-5.6619999999999999</v>
      </c>
    </row>
    <row r="46" spans="1:20" ht="12.75" customHeight="1" x14ac:dyDescent="0.2">
      <c r="A46" s="21">
        <v>8.25</v>
      </c>
      <c r="B46" s="19">
        <v>0.25</v>
      </c>
      <c r="C46" s="21">
        <v>0.47</v>
      </c>
      <c r="D46" s="34"/>
      <c r="E46" s="35"/>
      <c r="F46" s="35"/>
      <c r="G46" s="35"/>
      <c r="H46" s="33" t="str">
        <f t="shared" si="0"/>
        <v/>
      </c>
      <c r="I46" s="35"/>
      <c r="J46" s="35"/>
      <c r="K46" s="32" t="str">
        <f t="shared" si="1"/>
        <v/>
      </c>
      <c r="L46" s="35"/>
      <c r="M46" s="35"/>
      <c r="N46" s="1">
        <v>0</v>
      </c>
      <c r="O46" s="21">
        <v>0.83799999999999997</v>
      </c>
      <c r="P46" s="1">
        <v>-1.5</v>
      </c>
      <c r="Q46" s="32">
        <f t="shared" si="2"/>
        <v>-0.66200000000000003</v>
      </c>
      <c r="R46" s="33">
        <f t="shared" si="3"/>
        <v>-3.6619999999999999</v>
      </c>
      <c r="S46" s="33">
        <f t="shared" si="4"/>
        <v>-4.6619999999999999</v>
      </c>
      <c r="T46" s="33">
        <f t="shared" si="5"/>
        <v>-5.6619999999999999</v>
      </c>
    </row>
    <row r="47" spans="1:20" ht="12.75" customHeight="1" x14ac:dyDescent="0.2">
      <c r="A47" s="21">
        <v>8.375</v>
      </c>
      <c r="B47" s="19">
        <v>0.25</v>
      </c>
      <c r="C47" s="21">
        <v>0.47</v>
      </c>
      <c r="D47" s="34"/>
      <c r="E47" s="35"/>
      <c r="F47" s="35"/>
      <c r="G47" s="35"/>
      <c r="H47" s="33" t="str">
        <f t="shared" si="0"/>
        <v/>
      </c>
      <c r="I47" s="35"/>
      <c r="J47" s="35"/>
      <c r="K47" s="32" t="str">
        <f t="shared" si="1"/>
        <v/>
      </c>
      <c r="L47" s="35"/>
      <c r="M47" s="35"/>
      <c r="N47" s="1">
        <v>0</v>
      </c>
      <c r="O47" s="21">
        <v>0.83799999999999997</v>
      </c>
      <c r="P47" s="1">
        <v>-1.5</v>
      </c>
      <c r="Q47" s="32">
        <f t="shared" si="2"/>
        <v>-0.66200000000000003</v>
      </c>
      <c r="R47" s="33">
        <f t="shared" si="3"/>
        <v>-3.6619999999999999</v>
      </c>
      <c r="S47" s="33">
        <f t="shared" si="4"/>
        <v>-4.6619999999999999</v>
      </c>
      <c r="T47" s="33">
        <f t="shared" si="5"/>
        <v>-5.6619999999999999</v>
      </c>
    </row>
    <row r="48" spans="1:20" ht="12.75" customHeight="1" x14ac:dyDescent="0.2">
      <c r="A48" s="21">
        <v>8.5</v>
      </c>
      <c r="B48" s="19">
        <v>0.25</v>
      </c>
      <c r="C48" s="21">
        <v>0.47</v>
      </c>
      <c r="D48" s="34"/>
      <c r="E48" s="35"/>
      <c r="F48" s="35"/>
      <c r="G48" s="35"/>
      <c r="H48" s="33" t="str">
        <f t="shared" si="0"/>
        <v/>
      </c>
      <c r="I48" s="35"/>
      <c r="J48" s="35"/>
      <c r="K48" s="32" t="str">
        <f t="shared" si="1"/>
        <v/>
      </c>
      <c r="L48" s="35"/>
      <c r="M48" s="35"/>
      <c r="N48" s="1">
        <v>0</v>
      </c>
      <c r="O48" s="21">
        <v>0.83799999999999997</v>
      </c>
      <c r="P48" s="1">
        <v>-1.5</v>
      </c>
      <c r="Q48" s="32">
        <f t="shared" si="2"/>
        <v>-0.66200000000000003</v>
      </c>
      <c r="R48" s="33">
        <f t="shared" si="3"/>
        <v>-3.6619999999999999</v>
      </c>
      <c r="S48" s="33">
        <f t="shared" si="4"/>
        <v>-4.6619999999999999</v>
      </c>
      <c r="T48" s="33">
        <f t="shared" si="5"/>
        <v>-5.6619999999999999</v>
      </c>
    </row>
  </sheetData>
  <sheetProtection algorithmName="SHA-512" hashValue="e5EfaDrEGLEzezjbR4MIVXXPzTHctZsq9gHj4Kwm1x50UsH2L/y5b4Ar8YytqM168/wSEew5CBTl2rizHpOq3g==" saltValue="FWddtnzhsv73J6gKggCNxg==" spinCount="100000" sheet="1" objects="1" scenarios="1" formatColumns="0" selectLockedCells="1"/>
  <mergeCells count="1">
    <mergeCell ref="F15:T15"/>
  </mergeCells>
  <pageMargins left="0.75" right="0.75" top="1" bottom="1" header="0.5" footer="0.5"/>
  <pageSetup paperSize="5" scale="6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24AD9-61CB-42F1-9C90-14AB82A4E2A2}">
  <sheetPr>
    <pageSetUpPr fitToPage="1"/>
  </sheetPr>
  <dimension ref="A1:T49"/>
  <sheetViews>
    <sheetView workbookViewId="0">
      <selection activeCell="D20" sqref="D20"/>
    </sheetView>
  </sheetViews>
  <sheetFormatPr defaultRowHeight="12.75" x14ac:dyDescent="0.2"/>
  <cols>
    <col min="1" max="10" width="11.7109375" style="39" customWidth="1"/>
    <col min="11" max="11" width="12.7109375" style="39" customWidth="1"/>
    <col min="12" max="12" width="11.7109375" style="39" customWidth="1"/>
    <col min="13" max="13" width="10.7109375" style="39" customWidth="1"/>
    <col min="14" max="19" width="11.7109375" style="39" customWidth="1"/>
    <col min="20" max="16384" width="9.140625" style="39"/>
  </cols>
  <sheetData>
    <row r="1" spans="1:20" ht="12.75" customHeight="1" x14ac:dyDescent="0.2">
      <c r="A1" s="2" t="s">
        <v>0</v>
      </c>
    </row>
    <row r="2" spans="1:20" ht="12.75" customHeight="1" x14ac:dyDescent="0.2">
      <c r="A2" s="2" t="s">
        <v>56</v>
      </c>
    </row>
    <row r="3" spans="1:20" ht="12.75" customHeight="1" x14ac:dyDescent="0.25">
      <c r="A3" s="2" t="s">
        <v>1</v>
      </c>
      <c r="J3" s="45" t="s">
        <v>61</v>
      </c>
      <c r="K3" s="45"/>
    </row>
    <row r="4" spans="1:20" ht="12.75" customHeight="1" x14ac:dyDescent="0.2">
      <c r="A4" s="2"/>
      <c r="J4" s="40" t="s">
        <v>57</v>
      </c>
      <c r="K4" s="40" t="s">
        <v>58</v>
      </c>
    </row>
    <row r="5" spans="1:20" ht="12.75" customHeight="1" x14ac:dyDescent="0.2">
      <c r="A5" s="2" t="s">
        <v>3</v>
      </c>
      <c r="J5" s="41">
        <v>175000</v>
      </c>
      <c r="K5" s="42">
        <v>0.05</v>
      </c>
    </row>
    <row r="6" spans="1:20" ht="12.75" customHeight="1" x14ac:dyDescent="0.2">
      <c r="A6" s="2" t="s">
        <v>6</v>
      </c>
      <c r="J6" s="41">
        <v>200000</v>
      </c>
      <c r="K6" s="42">
        <v>0.05</v>
      </c>
    </row>
    <row r="7" spans="1:20" ht="12.75" customHeight="1" x14ac:dyDescent="0.2">
      <c r="C7" s="8"/>
      <c r="D7" s="8"/>
      <c r="J7" s="41">
        <v>225000</v>
      </c>
      <c r="K7" s="42">
        <v>0.05</v>
      </c>
    </row>
    <row r="8" spans="1:20" ht="12.75" customHeight="1" x14ac:dyDescent="0.2">
      <c r="A8" s="3" t="s">
        <v>7</v>
      </c>
      <c r="C8" s="9">
        <v>45385</v>
      </c>
      <c r="D8" s="10">
        <v>0.41666666666666669</v>
      </c>
      <c r="E8" s="3" t="s">
        <v>8</v>
      </c>
      <c r="J8" s="41">
        <v>250000</v>
      </c>
      <c r="K8" s="42">
        <v>0.1</v>
      </c>
    </row>
    <row r="9" spans="1:20" ht="12.75" customHeight="1" x14ac:dyDescent="0.2">
      <c r="A9" s="3" t="s">
        <v>9</v>
      </c>
      <c r="C9" s="8" t="s">
        <v>10</v>
      </c>
      <c r="D9" s="8"/>
      <c r="J9" s="41">
        <v>275000</v>
      </c>
      <c r="K9" s="42">
        <v>0.1</v>
      </c>
      <c r="M9" s="27" t="s">
        <v>41</v>
      </c>
    </row>
    <row r="10" spans="1:20" ht="12.75" customHeight="1" x14ac:dyDescent="0.2">
      <c r="A10" s="3" t="s">
        <v>11</v>
      </c>
      <c r="C10" s="18">
        <v>45444</v>
      </c>
      <c r="D10" s="18"/>
      <c r="J10" s="41">
        <v>300000</v>
      </c>
      <c r="K10" s="42">
        <v>0.15</v>
      </c>
      <c r="M10" s="28" t="s">
        <v>23</v>
      </c>
    </row>
    <row r="11" spans="1:20" ht="12.75" customHeight="1" x14ac:dyDescent="0.2">
      <c r="A11" s="3" t="s">
        <v>42</v>
      </c>
      <c r="C11" s="18">
        <v>45352</v>
      </c>
      <c r="D11" s="18"/>
      <c r="J11" s="41">
        <v>325000</v>
      </c>
      <c r="K11" s="42">
        <v>0.1</v>
      </c>
      <c r="M11" s="29" t="s">
        <v>43</v>
      </c>
    </row>
    <row r="12" spans="1:20" ht="12.75" customHeight="1" x14ac:dyDescent="0.2">
      <c r="J12" s="41">
        <v>350000</v>
      </c>
      <c r="K12" s="42">
        <v>0.1</v>
      </c>
      <c r="M12" s="30">
        <v>3.84</v>
      </c>
    </row>
    <row r="13" spans="1:20" ht="12.75" customHeight="1" x14ac:dyDescent="0.2">
      <c r="A13" s="2" t="s">
        <v>55</v>
      </c>
      <c r="D13" s="39" t="s">
        <v>62</v>
      </c>
      <c r="J13" s="43" t="s">
        <v>59</v>
      </c>
      <c r="K13" s="44">
        <v>0.3</v>
      </c>
    </row>
    <row r="14" spans="1:20" ht="12.75" customHeight="1" x14ac:dyDescent="0.2">
      <c r="J14" s="43" t="s">
        <v>60</v>
      </c>
      <c r="K14" s="44">
        <v>1</v>
      </c>
    </row>
    <row r="15" spans="1:20" ht="12.75" customHeight="1" x14ac:dyDescent="0.2">
      <c r="A15" s="11" t="s">
        <v>13</v>
      </c>
      <c r="B15" s="4"/>
      <c r="C15" s="4"/>
      <c r="D15" s="4"/>
      <c r="E15" s="17"/>
      <c r="F15" s="56" t="s">
        <v>14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8"/>
    </row>
    <row r="16" spans="1:20" ht="12.75" customHeight="1" x14ac:dyDescent="0.2">
      <c r="A16" s="6"/>
      <c r="B16" s="6"/>
      <c r="C16" s="6"/>
      <c r="D16" s="6"/>
      <c r="E16" s="6"/>
      <c r="I16" s="49" t="s">
        <v>15</v>
      </c>
      <c r="J16" s="49" t="s">
        <v>15</v>
      </c>
      <c r="M16" s="50"/>
    </row>
    <row r="17" spans="1:20" ht="12.75" customHeight="1" x14ac:dyDescent="0.2">
      <c r="A17" s="5"/>
      <c r="B17" s="5"/>
      <c r="C17" s="5"/>
      <c r="D17" s="5" t="s">
        <v>35</v>
      </c>
      <c r="E17" s="5"/>
      <c r="F17" s="5" t="s">
        <v>16</v>
      </c>
      <c r="G17" s="5" t="s">
        <v>17</v>
      </c>
      <c r="H17" s="5" t="s">
        <v>18</v>
      </c>
      <c r="I17" s="5" t="s">
        <v>19</v>
      </c>
      <c r="J17" s="5" t="s">
        <v>19</v>
      </c>
      <c r="K17" s="5" t="s">
        <v>18</v>
      </c>
      <c r="L17" s="5" t="s">
        <v>45</v>
      </c>
      <c r="M17" s="22"/>
      <c r="N17" s="5"/>
      <c r="O17" s="5" t="s">
        <v>20</v>
      </c>
      <c r="P17" s="5"/>
      <c r="Q17" s="31" t="s">
        <v>21</v>
      </c>
      <c r="R17" s="5" t="s">
        <v>21</v>
      </c>
      <c r="S17" s="5" t="s">
        <v>21</v>
      </c>
      <c r="T17" s="5" t="s">
        <v>21</v>
      </c>
    </row>
    <row r="18" spans="1:20" ht="12.75" customHeight="1" x14ac:dyDescent="0.2">
      <c r="A18" s="5" t="s">
        <v>22</v>
      </c>
      <c r="B18" s="5" t="s">
        <v>23</v>
      </c>
      <c r="C18" s="5"/>
      <c r="D18" s="5" t="s">
        <v>46</v>
      </c>
      <c r="E18" s="5" t="s">
        <v>24</v>
      </c>
      <c r="F18" s="5" t="s">
        <v>25</v>
      </c>
      <c r="G18" s="5" t="s">
        <v>26</v>
      </c>
      <c r="H18" s="5" t="s">
        <v>25</v>
      </c>
      <c r="I18" s="5" t="s">
        <v>27</v>
      </c>
      <c r="J18" s="5" t="s">
        <v>28</v>
      </c>
      <c r="K18" s="5" t="s">
        <v>29</v>
      </c>
      <c r="L18" s="5" t="s">
        <v>47</v>
      </c>
      <c r="M18" s="22" t="s">
        <v>41</v>
      </c>
      <c r="N18" s="5" t="s">
        <v>48</v>
      </c>
      <c r="O18" s="5" t="s">
        <v>30</v>
      </c>
      <c r="P18" s="5" t="s">
        <v>31</v>
      </c>
      <c r="Q18" s="31" t="s">
        <v>32</v>
      </c>
      <c r="R18" s="5" t="s">
        <v>32</v>
      </c>
      <c r="S18" s="5" t="s">
        <v>32</v>
      </c>
      <c r="T18" s="5" t="s">
        <v>32</v>
      </c>
    </row>
    <row r="19" spans="1:20" ht="12.75" customHeight="1" x14ac:dyDescent="0.2">
      <c r="A19" s="7" t="s">
        <v>33</v>
      </c>
      <c r="B19" s="7" t="s">
        <v>34</v>
      </c>
      <c r="C19" s="7" t="s">
        <v>35</v>
      </c>
      <c r="D19" s="7" t="s">
        <v>49</v>
      </c>
      <c r="E19" s="7" t="s">
        <v>36</v>
      </c>
      <c r="F19" s="7" t="s">
        <v>37</v>
      </c>
      <c r="G19" s="7" t="s">
        <v>34</v>
      </c>
      <c r="H19" s="7" t="s">
        <v>37</v>
      </c>
      <c r="I19" s="7" t="s">
        <v>26</v>
      </c>
      <c r="J19" s="7" t="s">
        <v>21</v>
      </c>
      <c r="K19" s="7" t="s">
        <v>37</v>
      </c>
      <c r="L19" s="7" t="s">
        <v>50</v>
      </c>
      <c r="M19" s="23" t="s">
        <v>23</v>
      </c>
      <c r="N19" s="7" t="s">
        <v>51</v>
      </c>
      <c r="O19" s="7" t="s">
        <v>5</v>
      </c>
      <c r="P19" s="7" t="s">
        <v>34</v>
      </c>
      <c r="Q19" s="47" t="s">
        <v>63</v>
      </c>
      <c r="R19" s="7" t="s">
        <v>38</v>
      </c>
      <c r="S19" s="7" t="s">
        <v>39</v>
      </c>
      <c r="T19" s="7" t="s">
        <v>40</v>
      </c>
    </row>
    <row r="20" spans="1:20" ht="12.75" customHeight="1" x14ac:dyDescent="0.2">
      <c r="A20" s="21">
        <v>5.25</v>
      </c>
      <c r="B20" s="19">
        <v>0.25</v>
      </c>
      <c r="C20" s="21">
        <v>0.47</v>
      </c>
      <c r="D20" s="35"/>
      <c r="E20" s="35"/>
      <c r="F20" s="35"/>
      <c r="G20" s="35"/>
      <c r="H20" s="33" t="str">
        <f>IF(SUM(F20,G20)&gt;0,SUM(F20,G20),"")</f>
        <v/>
      </c>
      <c r="I20" s="35"/>
      <c r="J20" s="35"/>
      <c r="K20" s="32" t="str">
        <f>IF(SUM(H20,J20)&gt;0,SUM(H20,J20),"")</f>
        <v/>
      </c>
      <c r="L20" s="35"/>
      <c r="M20" s="35"/>
      <c r="N20" s="1">
        <v>0</v>
      </c>
      <c r="O20" s="21">
        <v>0.83799999999999997</v>
      </c>
      <c r="P20" s="1">
        <v>-1.5</v>
      </c>
      <c r="Q20" s="32">
        <f>SUM(K20:P20)</f>
        <v>-0.66200000000000003</v>
      </c>
      <c r="R20" s="48">
        <f>SUM(Q20-3)</f>
        <v>-3.6619999999999999</v>
      </c>
      <c r="S20" s="48">
        <f>SUM(Q20-4)</f>
        <v>-4.6619999999999999</v>
      </c>
      <c r="T20" s="48">
        <f>SUM(Q20-5)</f>
        <v>-5.6619999999999999</v>
      </c>
    </row>
    <row r="21" spans="1:20" ht="12.75" customHeight="1" x14ac:dyDescent="0.2">
      <c r="A21" s="21">
        <v>5.375</v>
      </c>
      <c r="B21" s="19">
        <v>0.25</v>
      </c>
      <c r="C21" s="21">
        <v>0.47</v>
      </c>
      <c r="D21" s="35"/>
      <c r="E21" s="35"/>
      <c r="F21" s="35"/>
      <c r="G21" s="35"/>
      <c r="H21" s="33" t="str">
        <f t="shared" ref="H21:H48" si="0">IF(SUM(F21,G21)&gt;0,SUM(F21,G21),"")</f>
        <v/>
      </c>
      <c r="I21" s="35"/>
      <c r="J21" s="35"/>
      <c r="K21" s="32" t="str">
        <f t="shared" ref="K21:K48" si="1">IF(SUM(H21,J21)&gt;0,SUM(H21,J21),"")</f>
        <v/>
      </c>
      <c r="L21" s="35"/>
      <c r="M21" s="35"/>
      <c r="N21" s="1">
        <v>0</v>
      </c>
      <c r="O21" s="21">
        <v>0.83799999999999997</v>
      </c>
      <c r="P21" s="1">
        <v>-1.5</v>
      </c>
      <c r="Q21" s="32">
        <f t="shared" ref="Q21:Q48" si="2">SUM(K21:P21)</f>
        <v>-0.66200000000000003</v>
      </c>
      <c r="R21" s="48">
        <f t="shared" ref="R21:R48" si="3">SUM(Q21-3)</f>
        <v>-3.6619999999999999</v>
      </c>
      <c r="S21" s="48">
        <f t="shared" ref="S21:S48" si="4">SUM(Q21-4)</f>
        <v>-4.6619999999999999</v>
      </c>
      <c r="T21" s="48">
        <f t="shared" ref="T21:T48" si="5">SUM(Q21-5)</f>
        <v>-5.6619999999999999</v>
      </c>
    </row>
    <row r="22" spans="1:20" ht="12.75" customHeight="1" x14ac:dyDescent="0.2">
      <c r="A22" s="21">
        <v>5.5</v>
      </c>
      <c r="B22" s="19">
        <v>0.25</v>
      </c>
      <c r="C22" s="21">
        <v>0.47</v>
      </c>
      <c r="D22" s="35"/>
      <c r="E22" s="35"/>
      <c r="F22" s="35"/>
      <c r="G22" s="35"/>
      <c r="H22" s="33" t="str">
        <f t="shared" si="0"/>
        <v/>
      </c>
      <c r="I22" s="35"/>
      <c r="J22" s="35"/>
      <c r="K22" s="32" t="str">
        <f t="shared" si="1"/>
        <v/>
      </c>
      <c r="L22" s="35"/>
      <c r="M22" s="35"/>
      <c r="N22" s="1">
        <v>0</v>
      </c>
      <c r="O22" s="21">
        <v>0.83799999999999997</v>
      </c>
      <c r="P22" s="1">
        <v>-1.5</v>
      </c>
      <c r="Q22" s="32">
        <f t="shared" si="2"/>
        <v>-0.66200000000000003</v>
      </c>
      <c r="R22" s="48">
        <f t="shared" si="3"/>
        <v>-3.6619999999999999</v>
      </c>
      <c r="S22" s="48">
        <f t="shared" si="4"/>
        <v>-4.6619999999999999</v>
      </c>
      <c r="T22" s="48">
        <f t="shared" si="5"/>
        <v>-5.6619999999999999</v>
      </c>
    </row>
    <row r="23" spans="1:20" ht="12.75" customHeight="1" x14ac:dyDescent="0.2">
      <c r="A23" s="21">
        <v>5.625</v>
      </c>
      <c r="B23" s="19">
        <v>0.25</v>
      </c>
      <c r="C23" s="21">
        <v>0.47</v>
      </c>
      <c r="D23" s="35"/>
      <c r="E23" s="35"/>
      <c r="F23" s="35"/>
      <c r="G23" s="35"/>
      <c r="H23" s="33" t="str">
        <f t="shared" si="0"/>
        <v/>
      </c>
      <c r="I23" s="35"/>
      <c r="J23" s="35"/>
      <c r="K23" s="32" t="str">
        <f t="shared" si="1"/>
        <v/>
      </c>
      <c r="L23" s="35"/>
      <c r="M23" s="35"/>
      <c r="N23" s="1">
        <v>0</v>
      </c>
      <c r="O23" s="21">
        <v>0.83799999999999997</v>
      </c>
      <c r="P23" s="1">
        <v>-1.5</v>
      </c>
      <c r="Q23" s="32">
        <f>SUM(K23:P23)</f>
        <v>-0.66200000000000003</v>
      </c>
      <c r="R23" s="48">
        <f t="shared" si="3"/>
        <v>-3.6619999999999999</v>
      </c>
      <c r="S23" s="48">
        <f t="shared" si="4"/>
        <v>-4.6619999999999999</v>
      </c>
      <c r="T23" s="48">
        <f t="shared" si="5"/>
        <v>-5.6619999999999999</v>
      </c>
    </row>
    <row r="24" spans="1:20" ht="12.75" customHeight="1" x14ac:dyDescent="0.2">
      <c r="A24" s="21">
        <v>5.625</v>
      </c>
      <c r="B24" s="19">
        <v>0.25</v>
      </c>
      <c r="C24" s="21">
        <v>0.47</v>
      </c>
      <c r="D24" s="35"/>
      <c r="E24" s="35"/>
      <c r="F24" s="35"/>
      <c r="G24" s="35"/>
      <c r="H24" s="33" t="str">
        <f t="shared" si="0"/>
        <v/>
      </c>
      <c r="I24" s="35"/>
      <c r="J24" s="35"/>
      <c r="K24" s="32" t="str">
        <f t="shared" si="1"/>
        <v/>
      </c>
      <c r="L24" s="35"/>
      <c r="M24" s="35"/>
      <c r="N24" s="1">
        <v>0</v>
      </c>
      <c r="O24" s="21">
        <v>0.83799999999999997</v>
      </c>
      <c r="P24" s="1">
        <v>-1.5</v>
      </c>
      <c r="Q24" s="32">
        <f t="shared" si="2"/>
        <v>-0.66200000000000003</v>
      </c>
      <c r="R24" s="48">
        <f>SUM(Q24-3)</f>
        <v>-3.6619999999999999</v>
      </c>
      <c r="S24" s="48">
        <f t="shared" si="4"/>
        <v>-4.6619999999999999</v>
      </c>
      <c r="T24" s="48">
        <f t="shared" si="5"/>
        <v>-5.6619999999999999</v>
      </c>
    </row>
    <row r="25" spans="1:20" ht="12.75" customHeight="1" x14ac:dyDescent="0.2">
      <c r="A25" s="21">
        <v>5.75</v>
      </c>
      <c r="B25" s="19">
        <v>0.25</v>
      </c>
      <c r="C25" s="21">
        <v>0.47</v>
      </c>
      <c r="D25" s="35"/>
      <c r="E25" s="35"/>
      <c r="F25" s="35"/>
      <c r="G25" s="35"/>
      <c r="H25" s="33" t="str">
        <f t="shared" si="0"/>
        <v/>
      </c>
      <c r="I25" s="35"/>
      <c r="J25" s="35"/>
      <c r="K25" s="32" t="str">
        <f t="shared" si="1"/>
        <v/>
      </c>
      <c r="L25" s="35"/>
      <c r="M25" s="35"/>
      <c r="N25" s="1">
        <v>0</v>
      </c>
      <c r="O25" s="21">
        <v>0.83799999999999997</v>
      </c>
      <c r="P25" s="1">
        <v>-1.5</v>
      </c>
      <c r="Q25" s="32">
        <f t="shared" si="2"/>
        <v>-0.66200000000000003</v>
      </c>
      <c r="R25" s="48">
        <f t="shared" si="3"/>
        <v>-3.6619999999999999</v>
      </c>
      <c r="S25" s="48">
        <f t="shared" si="4"/>
        <v>-4.6619999999999999</v>
      </c>
      <c r="T25" s="48">
        <f t="shared" si="5"/>
        <v>-5.6619999999999999</v>
      </c>
    </row>
    <row r="26" spans="1:20" ht="12.75" customHeight="1" x14ac:dyDescent="0.2">
      <c r="A26" s="21">
        <v>5.875</v>
      </c>
      <c r="B26" s="19">
        <v>0.25</v>
      </c>
      <c r="C26" s="21">
        <v>0.47</v>
      </c>
      <c r="D26" s="35"/>
      <c r="E26" s="35"/>
      <c r="F26" s="35"/>
      <c r="G26" s="35"/>
      <c r="H26" s="33" t="str">
        <f t="shared" si="0"/>
        <v/>
      </c>
      <c r="I26" s="35"/>
      <c r="J26" s="35"/>
      <c r="K26" s="32" t="str">
        <f t="shared" si="1"/>
        <v/>
      </c>
      <c r="L26" s="35"/>
      <c r="M26" s="35"/>
      <c r="N26" s="1">
        <v>0</v>
      </c>
      <c r="O26" s="21">
        <v>0.83799999999999997</v>
      </c>
      <c r="P26" s="1">
        <v>-1.5</v>
      </c>
      <c r="Q26" s="32">
        <f t="shared" si="2"/>
        <v>-0.66200000000000003</v>
      </c>
      <c r="R26" s="48">
        <f t="shared" si="3"/>
        <v>-3.6619999999999999</v>
      </c>
      <c r="S26" s="48">
        <f t="shared" si="4"/>
        <v>-4.6619999999999999</v>
      </c>
      <c r="T26" s="48">
        <f t="shared" si="5"/>
        <v>-5.6619999999999999</v>
      </c>
    </row>
    <row r="27" spans="1:20" ht="12.75" customHeight="1" x14ac:dyDescent="0.2">
      <c r="A27" s="21">
        <v>6</v>
      </c>
      <c r="B27" s="19">
        <v>0.25</v>
      </c>
      <c r="C27" s="21">
        <v>0.47</v>
      </c>
      <c r="D27" s="35"/>
      <c r="E27" s="35"/>
      <c r="F27" s="35"/>
      <c r="G27" s="35"/>
      <c r="H27" s="33" t="str">
        <f t="shared" si="0"/>
        <v/>
      </c>
      <c r="I27" s="35"/>
      <c r="J27" s="35"/>
      <c r="K27" s="32" t="str">
        <f t="shared" si="1"/>
        <v/>
      </c>
      <c r="L27" s="35"/>
      <c r="M27" s="35"/>
      <c r="N27" s="1">
        <v>0</v>
      </c>
      <c r="O27" s="21">
        <v>0.83799999999999997</v>
      </c>
      <c r="P27" s="1">
        <v>-1.5</v>
      </c>
      <c r="Q27" s="32">
        <f t="shared" si="2"/>
        <v>-0.66200000000000003</v>
      </c>
      <c r="R27" s="48">
        <f t="shared" si="3"/>
        <v>-3.6619999999999999</v>
      </c>
      <c r="S27" s="48">
        <f t="shared" si="4"/>
        <v>-4.6619999999999999</v>
      </c>
      <c r="T27" s="48">
        <f t="shared" si="5"/>
        <v>-5.6619999999999999</v>
      </c>
    </row>
    <row r="28" spans="1:20" ht="12.75" customHeight="1" x14ac:dyDescent="0.2">
      <c r="A28" s="21">
        <v>6.125</v>
      </c>
      <c r="B28" s="19">
        <v>0.25</v>
      </c>
      <c r="C28" s="21">
        <v>0.47</v>
      </c>
      <c r="D28" s="35"/>
      <c r="E28" s="35"/>
      <c r="F28" s="35"/>
      <c r="G28" s="35"/>
      <c r="H28" s="33" t="str">
        <f t="shared" si="0"/>
        <v/>
      </c>
      <c r="I28" s="35"/>
      <c r="J28" s="35"/>
      <c r="K28" s="32" t="str">
        <f t="shared" si="1"/>
        <v/>
      </c>
      <c r="L28" s="35"/>
      <c r="M28" s="35"/>
      <c r="N28" s="1">
        <v>0</v>
      </c>
      <c r="O28" s="21">
        <v>0.83799999999999997</v>
      </c>
      <c r="P28" s="1">
        <v>-1.5</v>
      </c>
      <c r="Q28" s="32">
        <f t="shared" si="2"/>
        <v>-0.66200000000000003</v>
      </c>
      <c r="R28" s="48">
        <f t="shared" si="3"/>
        <v>-3.6619999999999999</v>
      </c>
      <c r="S28" s="48">
        <f t="shared" si="4"/>
        <v>-4.6619999999999999</v>
      </c>
      <c r="T28" s="48">
        <f t="shared" si="5"/>
        <v>-5.6619999999999999</v>
      </c>
    </row>
    <row r="29" spans="1:20" ht="12.75" customHeight="1" x14ac:dyDescent="0.2">
      <c r="A29" s="21">
        <v>6</v>
      </c>
      <c r="B29" s="19">
        <v>0.25</v>
      </c>
      <c r="C29" s="21">
        <v>0.47</v>
      </c>
      <c r="D29" s="35"/>
      <c r="E29" s="35"/>
      <c r="F29" s="35"/>
      <c r="G29" s="35"/>
      <c r="H29" s="33" t="str">
        <f t="shared" si="0"/>
        <v/>
      </c>
      <c r="I29" s="35"/>
      <c r="J29" s="35"/>
      <c r="K29" s="32" t="str">
        <f t="shared" si="1"/>
        <v/>
      </c>
      <c r="L29" s="35"/>
      <c r="M29" s="35"/>
      <c r="N29" s="1">
        <v>0</v>
      </c>
      <c r="O29" s="21">
        <v>0.83799999999999997</v>
      </c>
      <c r="P29" s="1">
        <v>-1.5</v>
      </c>
      <c r="Q29" s="32">
        <f t="shared" si="2"/>
        <v>-0.66200000000000003</v>
      </c>
      <c r="R29" s="48">
        <f t="shared" si="3"/>
        <v>-3.6619999999999999</v>
      </c>
      <c r="S29" s="48">
        <f t="shared" si="4"/>
        <v>-4.6619999999999999</v>
      </c>
      <c r="T29" s="48">
        <f t="shared" si="5"/>
        <v>-5.6619999999999999</v>
      </c>
    </row>
    <row r="30" spans="1:20" ht="12.75" customHeight="1" x14ac:dyDescent="0.2">
      <c r="A30" s="21">
        <v>6.25</v>
      </c>
      <c r="B30" s="19">
        <v>0.25</v>
      </c>
      <c r="C30" s="21">
        <v>0.47</v>
      </c>
      <c r="D30" s="35"/>
      <c r="E30" s="35"/>
      <c r="F30" s="35"/>
      <c r="G30" s="35"/>
      <c r="H30" s="33" t="str">
        <f t="shared" si="0"/>
        <v/>
      </c>
      <c r="I30" s="35"/>
      <c r="J30" s="35"/>
      <c r="K30" s="32" t="str">
        <f t="shared" si="1"/>
        <v/>
      </c>
      <c r="L30" s="35"/>
      <c r="M30" s="35"/>
      <c r="N30" s="1">
        <v>0</v>
      </c>
      <c r="O30" s="21">
        <v>0.83799999999999997</v>
      </c>
      <c r="P30" s="1">
        <v>-1.5</v>
      </c>
      <c r="Q30" s="32">
        <f t="shared" si="2"/>
        <v>-0.66200000000000003</v>
      </c>
      <c r="R30" s="48">
        <f t="shared" si="3"/>
        <v>-3.6619999999999999</v>
      </c>
      <c r="S30" s="48">
        <f t="shared" si="4"/>
        <v>-4.6619999999999999</v>
      </c>
      <c r="T30" s="48">
        <f t="shared" si="5"/>
        <v>-5.6619999999999999</v>
      </c>
    </row>
    <row r="31" spans="1:20" ht="12.75" customHeight="1" x14ac:dyDescent="0.2">
      <c r="A31" s="21">
        <v>6.375</v>
      </c>
      <c r="B31" s="19">
        <v>0.25</v>
      </c>
      <c r="C31" s="21">
        <v>0.47</v>
      </c>
      <c r="D31" s="35"/>
      <c r="E31" s="35"/>
      <c r="F31" s="35"/>
      <c r="G31" s="35"/>
      <c r="H31" s="33" t="str">
        <f t="shared" si="0"/>
        <v/>
      </c>
      <c r="I31" s="35"/>
      <c r="J31" s="35"/>
      <c r="K31" s="32" t="str">
        <f t="shared" si="1"/>
        <v/>
      </c>
      <c r="L31" s="35"/>
      <c r="M31" s="35"/>
      <c r="N31" s="1">
        <v>0</v>
      </c>
      <c r="O31" s="21">
        <v>0.83799999999999997</v>
      </c>
      <c r="P31" s="1">
        <v>-1.5</v>
      </c>
      <c r="Q31" s="32">
        <f t="shared" si="2"/>
        <v>-0.66200000000000003</v>
      </c>
      <c r="R31" s="48">
        <f t="shared" si="3"/>
        <v>-3.6619999999999999</v>
      </c>
      <c r="S31" s="48">
        <f t="shared" si="4"/>
        <v>-4.6619999999999999</v>
      </c>
      <c r="T31" s="48">
        <f t="shared" si="5"/>
        <v>-5.6619999999999999</v>
      </c>
    </row>
    <row r="32" spans="1:20" ht="12.75" customHeight="1" x14ac:dyDescent="0.2">
      <c r="A32" s="21">
        <v>6.5</v>
      </c>
      <c r="B32" s="19">
        <v>0.25</v>
      </c>
      <c r="C32" s="21">
        <v>0.47</v>
      </c>
      <c r="D32" s="35"/>
      <c r="E32" s="35"/>
      <c r="F32" s="35"/>
      <c r="G32" s="35"/>
      <c r="H32" s="33" t="str">
        <f t="shared" si="0"/>
        <v/>
      </c>
      <c r="I32" s="35"/>
      <c r="J32" s="35"/>
      <c r="K32" s="32" t="str">
        <f t="shared" si="1"/>
        <v/>
      </c>
      <c r="L32" s="35"/>
      <c r="M32" s="35"/>
      <c r="N32" s="1">
        <v>0</v>
      </c>
      <c r="O32" s="21">
        <v>0.83799999999999997</v>
      </c>
      <c r="P32" s="1">
        <v>-1.5</v>
      </c>
      <c r="Q32" s="32">
        <f t="shared" si="2"/>
        <v>-0.66200000000000003</v>
      </c>
      <c r="R32" s="48">
        <f t="shared" si="3"/>
        <v>-3.6619999999999999</v>
      </c>
      <c r="S32" s="48">
        <f t="shared" si="4"/>
        <v>-4.6619999999999999</v>
      </c>
      <c r="T32" s="48">
        <f t="shared" si="5"/>
        <v>-5.6619999999999999</v>
      </c>
    </row>
    <row r="33" spans="1:20" ht="12.75" customHeight="1" x14ac:dyDescent="0.2">
      <c r="A33" s="21">
        <v>6.625</v>
      </c>
      <c r="B33" s="19">
        <v>0.25</v>
      </c>
      <c r="C33" s="21">
        <v>0.47</v>
      </c>
      <c r="D33" s="35"/>
      <c r="E33" s="35"/>
      <c r="F33" s="35"/>
      <c r="G33" s="35"/>
      <c r="H33" s="33" t="str">
        <f t="shared" si="0"/>
        <v/>
      </c>
      <c r="I33" s="35"/>
      <c r="J33" s="35"/>
      <c r="K33" s="32" t="str">
        <f t="shared" si="1"/>
        <v/>
      </c>
      <c r="L33" s="35"/>
      <c r="M33" s="35"/>
      <c r="N33" s="1">
        <v>0</v>
      </c>
      <c r="O33" s="21">
        <v>0.83799999999999997</v>
      </c>
      <c r="P33" s="1">
        <v>-1.5</v>
      </c>
      <c r="Q33" s="32">
        <f t="shared" si="2"/>
        <v>-0.66200000000000003</v>
      </c>
      <c r="R33" s="48">
        <f t="shared" si="3"/>
        <v>-3.6619999999999999</v>
      </c>
      <c r="S33" s="48">
        <f t="shared" si="4"/>
        <v>-4.6619999999999999</v>
      </c>
      <c r="T33" s="48">
        <f t="shared" si="5"/>
        <v>-5.6619999999999999</v>
      </c>
    </row>
    <row r="34" spans="1:20" ht="12.75" customHeight="1" x14ac:dyDescent="0.2">
      <c r="A34" s="21">
        <v>6.75</v>
      </c>
      <c r="B34" s="19">
        <v>0.25</v>
      </c>
      <c r="C34" s="21">
        <v>0.47</v>
      </c>
      <c r="D34" s="35"/>
      <c r="E34" s="35"/>
      <c r="F34" s="35"/>
      <c r="G34" s="35"/>
      <c r="H34" s="33" t="str">
        <f t="shared" si="0"/>
        <v/>
      </c>
      <c r="I34" s="35"/>
      <c r="J34" s="35"/>
      <c r="K34" s="32" t="str">
        <f t="shared" si="1"/>
        <v/>
      </c>
      <c r="L34" s="35"/>
      <c r="M34" s="35"/>
      <c r="N34" s="1">
        <v>0</v>
      </c>
      <c r="O34" s="21">
        <v>0.83799999999999997</v>
      </c>
      <c r="P34" s="1">
        <v>-1.5</v>
      </c>
      <c r="Q34" s="32">
        <f t="shared" si="2"/>
        <v>-0.66200000000000003</v>
      </c>
      <c r="R34" s="48">
        <f t="shared" si="3"/>
        <v>-3.6619999999999999</v>
      </c>
      <c r="S34" s="48">
        <f t="shared" si="4"/>
        <v>-4.6619999999999999</v>
      </c>
      <c r="T34" s="48">
        <f t="shared" si="5"/>
        <v>-5.6619999999999999</v>
      </c>
    </row>
    <row r="35" spans="1:20" ht="12.75" customHeight="1" x14ac:dyDescent="0.2">
      <c r="A35" s="21">
        <v>6.875</v>
      </c>
      <c r="B35" s="19">
        <v>0.25</v>
      </c>
      <c r="C35" s="21">
        <v>0.47</v>
      </c>
      <c r="D35" s="35"/>
      <c r="E35" s="35"/>
      <c r="F35" s="35"/>
      <c r="G35" s="35"/>
      <c r="H35" s="33" t="str">
        <f t="shared" si="0"/>
        <v/>
      </c>
      <c r="I35" s="35"/>
      <c r="J35" s="35"/>
      <c r="K35" s="32" t="str">
        <f t="shared" si="1"/>
        <v/>
      </c>
      <c r="L35" s="35"/>
      <c r="M35" s="35"/>
      <c r="N35" s="1">
        <v>0</v>
      </c>
      <c r="O35" s="21">
        <v>0.83799999999999997</v>
      </c>
      <c r="P35" s="1">
        <v>-1.5</v>
      </c>
      <c r="Q35" s="32">
        <f t="shared" si="2"/>
        <v>-0.66200000000000003</v>
      </c>
      <c r="R35" s="48">
        <f t="shared" si="3"/>
        <v>-3.6619999999999999</v>
      </c>
      <c r="S35" s="48">
        <f t="shared" si="4"/>
        <v>-4.6619999999999999</v>
      </c>
      <c r="T35" s="48">
        <f t="shared" si="5"/>
        <v>-5.6619999999999999</v>
      </c>
    </row>
    <row r="36" spans="1:20" ht="12.75" customHeight="1" x14ac:dyDescent="0.2">
      <c r="A36" s="21">
        <v>7</v>
      </c>
      <c r="B36" s="19">
        <v>0.25</v>
      </c>
      <c r="C36" s="21">
        <v>0.47</v>
      </c>
      <c r="D36" s="35"/>
      <c r="E36" s="35"/>
      <c r="F36" s="35"/>
      <c r="G36" s="35"/>
      <c r="H36" s="33" t="str">
        <f t="shared" si="0"/>
        <v/>
      </c>
      <c r="I36" s="35"/>
      <c r="J36" s="35"/>
      <c r="K36" s="32" t="str">
        <f t="shared" si="1"/>
        <v/>
      </c>
      <c r="L36" s="35"/>
      <c r="M36" s="35"/>
      <c r="N36" s="1">
        <v>0</v>
      </c>
      <c r="O36" s="21">
        <v>0.83799999999999997</v>
      </c>
      <c r="P36" s="1">
        <v>-1.5</v>
      </c>
      <c r="Q36" s="32">
        <f t="shared" si="2"/>
        <v>-0.66200000000000003</v>
      </c>
      <c r="R36" s="48">
        <f t="shared" si="3"/>
        <v>-3.6619999999999999</v>
      </c>
      <c r="S36" s="48">
        <f t="shared" si="4"/>
        <v>-4.6619999999999999</v>
      </c>
      <c r="T36" s="48">
        <f t="shared" si="5"/>
        <v>-5.6619999999999999</v>
      </c>
    </row>
    <row r="37" spans="1:20" ht="12.75" customHeight="1" x14ac:dyDescent="0.2">
      <c r="A37" s="21">
        <v>7.125</v>
      </c>
      <c r="B37" s="19">
        <v>0.25</v>
      </c>
      <c r="C37" s="21">
        <v>0.47</v>
      </c>
      <c r="D37" s="35"/>
      <c r="E37" s="35"/>
      <c r="F37" s="35"/>
      <c r="G37" s="35"/>
      <c r="H37" s="33" t="str">
        <f t="shared" si="0"/>
        <v/>
      </c>
      <c r="I37" s="35"/>
      <c r="J37" s="35"/>
      <c r="K37" s="32" t="str">
        <f t="shared" si="1"/>
        <v/>
      </c>
      <c r="L37" s="35"/>
      <c r="M37" s="35"/>
      <c r="N37" s="1">
        <v>0</v>
      </c>
      <c r="O37" s="21">
        <v>0.83799999999999997</v>
      </c>
      <c r="P37" s="1">
        <v>-1.5</v>
      </c>
      <c r="Q37" s="32">
        <f t="shared" si="2"/>
        <v>-0.66200000000000003</v>
      </c>
      <c r="R37" s="48">
        <f t="shared" si="3"/>
        <v>-3.6619999999999999</v>
      </c>
      <c r="S37" s="48">
        <f t="shared" si="4"/>
        <v>-4.6619999999999999</v>
      </c>
      <c r="T37" s="48">
        <f t="shared" si="5"/>
        <v>-5.6619999999999999</v>
      </c>
    </row>
    <row r="38" spans="1:20" ht="12.75" customHeight="1" x14ac:dyDescent="0.2">
      <c r="A38" s="21">
        <v>7.25</v>
      </c>
      <c r="B38" s="19">
        <v>0.25</v>
      </c>
      <c r="C38" s="21">
        <v>0.47</v>
      </c>
      <c r="D38" s="35"/>
      <c r="E38" s="35"/>
      <c r="F38" s="35"/>
      <c r="G38" s="35"/>
      <c r="H38" s="33" t="str">
        <f t="shared" si="0"/>
        <v/>
      </c>
      <c r="I38" s="35"/>
      <c r="J38" s="35"/>
      <c r="K38" s="32" t="str">
        <f t="shared" si="1"/>
        <v/>
      </c>
      <c r="L38" s="35"/>
      <c r="M38" s="35"/>
      <c r="N38" s="1">
        <v>0</v>
      </c>
      <c r="O38" s="21">
        <v>0.83799999999999997</v>
      </c>
      <c r="P38" s="1">
        <v>-1.5</v>
      </c>
      <c r="Q38" s="32">
        <f>SUM(K38:P38)</f>
        <v>-0.66200000000000003</v>
      </c>
      <c r="R38" s="48">
        <f t="shared" si="3"/>
        <v>-3.6619999999999999</v>
      </c>
      <c r="S38" s="48">
        <f t="shared" si="4"/>
        <v>-4.6619999999999999</v>
      </c>
      <c r="T38" s="48">
        <f t="shared" si="5"/>
        <v>-5.6619999999999999</v>
      </c>
    </row>
    <row r="39" spans="1:20" ht="12.75" customHeight="1" x14ac:dyDescent="0.2">
      <c r="A39" s="21">
        <v>7.375</v>
      </c>
      <c r="B39" s="19">
        <v>0.25</v>
      </c>
      <c r="C39" s="21">
        <v>0.47</v>
      </c>
      <c r="D39" s="35"/>
      <c r="E39" s="35"/>
      <c r="F39" s="35"/>
      <c r="G39" s="35"/>
      <c r="H39" s="33" t="str">
        <f t="shared" si="0"/>
        <v/>
      </c>
      <c r="I39" s="35"/>
      <c r="J39" s="35"/>
      <c r="K39" s="32" t="str">
        <f t="shared" si="1"/>
        <v/>
      </c>
      <c r="L39" s="35"/>
      <c r="M39" s="35"/>
      <c r="N39" s="1">
        <v>0</v>
      </c>
      <c r="O39" s="21">
        <v>0.83799999999999997</v>
      </c>
      <c r="P39" s="1">
        <v>-1.5</v>
      </c>
      <c r="Q39" s="32">
        <f t="shared" si="2"/>
        <v>-0.66200000000000003</v>
      </c>
      <c r="R39" s="48">
        <f t="shared" si="3"/>
        <v>-3.6619999999999999</v>
      </c>
      <c r="S39" s="48">
        <f t="shared" si="4"/>
        <v>-4.6619999999999999</v>
      </c>
      <c r="T39" s="48">
        <f t="shared" si="5"/>
        <v>-5.6619999999999999</v>
      </c>
    </row>
    <row r="40" spans="1:20" ht="12.75" customHeight="1" x14ac:dyDescent="0.2">
      <c r="A40" s="21">
        <v>7.5</v>
      </c>
      <c r="B40" s="19">
        <v>0.25</v>
      </c>
      <c r="C40" s="21">
        <v>0.47</v>
      </c>
      <c r="D40" s="35"/>
      <c r="E40" s="35"/>
      <c r="F40" s="35"/>
      <c r="G40" s="35"/>
      <c r="H40" s="33" t="str">
        <f t="shared" si="0"/>
        <v/>
      </c>
      <c r="I40" s="35"/>
      <c r="J40" s="35"/>
      <c r="K40" s="32" t="str">
        <f t="shared" si="1"/>
        <v/>
      </c>
      <c r="L40" s="35"/>
      <c r="M40" s="35"/>
      <c r="N40" s="1">
        <v>0</v>
      </c>
      <c r="O40" s="21">
        <v>0.83799999999999997</v>
      </c>
      <c r="P40" s="1">
        <v>-1.5</v>
      </c>
      <c r="Q40" s="32">
        <f t="shared" si="2"/>
        <v>-0.66200000000000003</v>
      </c>
      <c r="R40" s="48">
        <f t="shared" si="3"/>
        <v>-3.6619999999999999</v>
      </c>
      <c r="S40" s="48">
        <f t="shared" si="4"/>
        <v>-4.6619999999999999</v>
      </c>
      <c r="T40" s="48">
        <f t="shared" si="5"/>
        <v>-5.6619999999999999</v>
      </c>
    </row>
    <row r="41" spans="1:20" ht="12.75" customHeight="1" x14ac:dyDescent="0.2">
      <c r="A41" s="21">
        <v>7.625</v>
      </c>
      <c r="B41" s="19">
        <v>0.25</v>
      </c>
      <c r="C41" s="21">
        <v>0.47</v>
      </c>
      <c r="D41" s="35"/>
      <c r="E41" s="35"/>
      <c r="F41" s="35"/>
      <c r="G41" s="35"/>
      <c r="H41" s="33" t="str">
        <f t="shared" si="0"/>
        <v/>
      </c>
      <c r="I41" s="35"/>
      <c r="J41" s="35"/>
      <c r="K41" s="32" t="str">
        <f t="shared" si="1"/>
        <v/>
      </c>
      <c r="L41" s="35"/>
      <c r="M41" s="35"/>
      <c r="N41" s="1">
        <v>0</v>
      </c>
      <c r="O41" s="21">
        <v>0.83799999999999997</v>
      </c>
      <c r="P41" s="1">
        <v>-1.5</v>
      </c>
      <c r="Q41" s="32">
        <f t="shared" si="2"/>
        <v>-0.66200000000000003</v>
      </c>
      <c r="R41" s="48">
        <f t="shared" si="3"/>
        <v>-3.6619999999999999</v>
      </c>
      <c r="S41" s="48">
        <f t="shared" si="4"/>
        <v>-4.6619999999999999</v>
      </c>
      <c r="T41" s="48">
        <f t="shared" si="5"/>
        <v>-5.6619999999999999</v>
      </c>
    </row>
    <row r="42" spans="1:20" ht="12.75" customHeight="1" x14ac:dyDescent="0.2">
      <c r="A42" s="21">
        <v>7.75</v>
      </c>
      <c r="B42" s="19">
        <v>0.25</v>
      </c>
      <c r="C42" s="21">
        <v>0.47</v>
      </c>
      <c r="D42" s="35"/>
      <c r="E42" s="35"/>
      <c r="F42" s="35"/>
      <c r="G42" s="35"/>
      <c r="H42" s="33" t="str">
        <f t="shared" si="0"/>
        <v/>
      </c>
      <c r="I42" s="35"/>
      <c r="J42" s="35"/>
      <c r="K42" s="32" t="str">
        <f t="shared" si="1"/>
        <v/>
      </c>
      <c r="L42" s="35"/>
      <c r="M42" s="35"/>
      <c r="N42" s="1">
        <v>0</v>
      </c>
      <c r="O42" s="21">
        <v>0.83799999999999997</v>
      </c>
      <c r="P42" s="1">
        <v>-1.5</v>
      </c>
      <c r="Q42" s="32">
        <f t="shared" si="2"/>
        <v>-0.66200000000000003</v>
      </c>
      <c r="R42" s="48">
        <f t="shared" si="3"/>
        <v>-3.6619999999999999</v>
      </c>
      <c r="S42" s="48">
        <f t="shared" si="4"/>
        <v>-4.6619999999999999</v>
      </c>
      <c r="T42" s="48">
        <f t="shared" si="5"/>
        <v>-5.6619999999999999</v>
      </c>
    </row>
    <row r="43" spans="1:20" ht="12.75" customHeight="1" x14ac:dyDescent="0.2">
      <c r="A43" s="21">
        <v>7.875</v>
      </c>
      <c r="B43" s="19">
        <v>0.25</v>
      </c>
      <c r="C43" s="21">
        <v>0.47</v>
      </c>
      <c r="D43" s="35"/>
      <c r="E43" s="35"/>
      <c r="F43" s="35"/>
      <c r="G43" s="35"/>
      <c r="H43" s="33" t="str">
        <f t="shared" si="0"/>
        <v/>
      </c>
      <c r="I43" s="35"/>
      <c r="J43" s="35"/>
      <c r="K43" s="32" t="str">
        <f t="shared" si="1"/>
        <v/>
      </c>
      <c r="L43" s="35"/>
      <c r="M43" s="35"/>
      <c r="N43" s="1">
        <v>0</v>
      </c>
      <c r="O43" s="21">
        <v>0.83799999999999997</v>
      </c>
      <c r="P43" s="1">
        <v>-1.5</v>
      </c>
      <c r="Q43" s="32">
        <f t="shared" si="2"/>
        <v>-0.66200000000000003</v>
      </c>
      <c r="R43" s="48">
        <f t="shared" si="3"/>
        <v>-3.6619999999999999</v>
      </c>
      <c r="S43" s="48">
        <f t="shared" si="4"/>
        <v>-4.6619999999999999</v>
      </c>
      <c r="T43" s="48">
        <f t="shared" si="5"/>
        <v>-5.6619999999999999</v>
      </c>
    </row>
    <row r="44" spans="1:20" ht="12.75" customHeight="1" x14ac:dyDescent="0.2">
      <c r="A44" s="21">
        <v>8</v>
      </c>
      <c r="B44" s="19">
        <v>0.25</v>
      </c>
      <c r="C44" s="21">
        <v>0.47</v>
      </c>
      <c r="D44" s="35"/>
      <c r="E44" s="35"/>
      <c r="F44" s="35"/>
      <c r="G44" s="35"/>
      <c r="H44" s="33" t="str">
        <f t="shared" si="0"/>
        <v/>
      </c>
      <c r="I44" s="35"/>
      <c r="J44" s="35"/>
      <c r="K44" s="32" t="str">
        <f t="shared" si="1"/>
        <v/>
      </c>
      <c r="L44" s="35"/>
      <c r="M44" s="35"/>
      <c r="N44" s="1">
        <v>0</v>
      </c>
      <c r="O44" s="21">
        <v>0.83799999999999997</v>
      </c>
      <c r="P44" s="1">
        <v>-1.5</v>
      </c>
      <c r="Q44" s="32">
        <f t="shared" si="2"/>
        <v>-0.66200000000000003</v>
      </c>
      <c r="R44" s="48">
        <f t="shared" si="3"/>
        <v>-3.6619999999999999</v>
      </c>
      <c r="S44" s="48">
        <f t="shared" si="4"/>
        <v>-4.6619999999999999</v>
      </c>
      <c r="T44" s="48">
        <f t="shared" si="5"/>
        <v>-5.6619999999999999</v>
      </c>
    </row>
    <row r="45" spans="1:20" ht="12.75" customHeight="1" x14ac:dyDescent="0.2">
      <c r="A45" s="21">
        <v>8.125</v>
      </c>
      <c r="B45" s="19">
        <v>0.25</v>
      </c>
      <c r="C45" s="21">
        <v>0.47</v>
      </c>
      <c r="D45" s="35"/>
      <c r="E45" s="35"/>
      <c r="F45" s="35"/>
      <c r="G45" s="35"/>
      <c r="H45" s="33" t="str">
        <f t="shared" si="0"/>
        <v/>
      </c>
      <c r="I45" s="35"/>
      <c r="J45" s="35"/>
      <c r="K45" s="32" t="str">
        <f t="shared" si="1"/>
        <v/>
      </c>
      <c r="L45" s="35"/>
      <c r="M45" s="35"/>
      <c r="N45" s="1">
        <v>0</v>
      </c>
      <c r="O45" s="21">
        <v>0.83799999999999997</v>
      </c>
      <c r="P45" s="1">
        <v>-1.5</v>
      </c>
      <c r="Q45" s="32">
        <f t="shared" si="2"/>
        <v>-0.66200000000000003</v>
      </c>
      <c r="R45" s="48">
        <f t="shared" si="3"/>
        <v>-3.6619999999999999</v>
      </c>
      <c r="S45" s="48">
        <f t="shared" si="4"/>
        <v>-4.6619999999999999</v>
      </c>
      <c r="T45" s="48">
        <f t="shared" si="5"/>
        <v>-5.6619999999999999</v>
      </c>
    </row>
    <row r="46" spans="1:20" ht="12.75" customHeight="1" x14ac:dyDescent="0.2">
      <c r="A46" s="21">
        <v>8.25</v>
      </c>
      <c r="B46" s="19">
        <v>0.25</v>
      </c>
      <c r="C46" s="21">
        <v>0.47</v>
      </c>
      <c r="D46" s="35"/>
      <c r="E46" s="35"/>
      <c r="F46" s="35"/>
      <c r="G46" s="35"/>
      <c r="H46" s="33" t="str">
        <f t="shared" si="0"/>
        <v/>
      </c>
      <c r="I46" s="35"/>
      <c r="J46" s="35"/>
      <c r="K46" s="32" t="str">
        <f t="shared" si="1"/>
        <v/>
      </c>
      <c r="L46" s="35"/>
      <c r="M46" s="35"/>
      <c r="N46" s="1">
        <v>0</v>
      </c>
      <c r="O46" s="21">
        <v>0.83799999999999997</v>
      </c>
      <c r="P46" s="1">
        <v>-1.5</v>
      </c>
      <c r="Q46" s="32">
        <f t="shared" si="2"/>
        <v>-0.66200000000000003</v>
      </c>
      <c r="R46" s="48">
        <f t="shared" si="3"/>
        <v>-3.6619999999999999</v>
      </c>
      <c r="S46" s="48">
        <f t="shared" si="4"/>
        <v>-4.6619999999999999</v>
      </c>
      <c r="T46" s="48">
        <f t="shared" si="5"/>
        <v>-5.6619999999999999</v>
      </c>
    </row>
    <row r="47" spans="1:20" ht="12.75" customHeight="1" x14ac:dyDescent="0.2">
      <c r="A47" s="21">
        <v>8.375</v>
      </c>
      <c r="B47" s="19">
        <v>0.25</v>
      </c>
      <c r="C47" s="21">
        <v>0.47</v>
      </c>
      <c r="D47" s="35"/>
      <c r="E47" s="35"/>
      <c r="F47" s="35"/>
      <c r="G47" s="35"/>
      <c r="H47" s="33" t="str">
        <f t="shared" si="0"/>
        <v/>
      </c>
      <c r="I47" s="35"/>
      <c r="J47" s="35"/>
      <c r="K47" s="32" t="str">
        <f t="shared" si="1"/>
        <v/>
      </c>
      <c r="L47" s="35"/>
      <c r="M47" s="35"/>
      <c r="N47" s="1">
        <v>0</v>
      </c>
      <c r="O47" s="21">
        <v>0.83799999999999997</v>
      </c>
      <c r="P47" s="1">
        <v>-1.5</v>
      </c>
      <c r="Q47" s="32">
        <f t="shared" si="2"/>
        <v>-0.66200000000000003</v>
      </c>
      <c r="R47" s="48">
        <f t="shared" si="3"/>
        <v>-3.6619999999999999</v>
      </c>
      <c r="S47" s="48">
        <f t="shared" si="4"/>
        <v>-4.6619999999999999</v>
      </c>
      <c r="T47" s="48">
        <f t="shared" si="5"/>
        <v>-5.6619999999999999</v>
      </c>
    </row>
    <row r="48" spans="1:20" ht="12.75" customHeight="1" x14ac:dyDescent="0.2">
      <c r="A48" s="21">
        <v>8.5</v>
      </c>
      <c r="B48" s="19">
        <v>0.25</v>
      </c>
      <c r="C48" s="21">
        <v>0.47</v>
      </c>
      <c r="D48" s="35"/>
      <c r="E48" s="35"/>
      <c r="F48" s="35"/>
      <c r="G48" s="35"/>
      <c r="H48" s="33" t="str">
        <f t="shared" si="0"/>
        <v/>
      </c>
      <c r="I48" s="35"/>
      <c r="J48" s="35"/>
      <c r="K48" s="32" t="str">
        <f t="shared" si="1"/>
        <v/>
      </c>
      <c r="L48" s="35"/>
      <c r="M48" s="35"/>
      <c r="N48" s="1">
        <v>0</v>
      </c>
      <c r="O48" s="21">
        <v>0.83799999999999997</v>
      </c>
      <c r="P48" s="1">
        <v>-1.5</v>
      </c>
      <c r="Q48" s="32">
        <f t="shared" si="2"/>
        <v>-0.66200000000000003</v>
      </c>
      <c r="R48" s="48">
        <f t="shared" si="3"/>
        <v>-3.6619999999999999</v>
      </c>
      <c r="S48" s="48">
        <f t="shared" si="4"/>
        <v>-4.6619999999999999</v>
      </c>
      <c r="T48" s="48">
        <f t="shared" si="5"/>
        <v>-5.6619999999999999</v>
      </c>
    </row>
    <row r="49" spans="18:20" x14ac:dyDescent="0.2">
      <c r="R49" s="46"/>
      <c r="S49" s="46"/>
      <c r="T49" s="46"/>
    </row>
  </sheetData>
  <sheetProtection algorithmName="SHA-512" hashValue="65Hv42OX/Tocan3+HR/N0wI9oMz4AasVucb2Y0s3fCPFFWWYeeN9R4u+7FVZe2+d71cPRTMGnze/+TU5EXgtbA==" saltValue="sENg621dKH6RabIioJNSng==" spinCount="100000" sheet="1" objects="1" scenarios="1" formatColumns="0" selectLockedCells="1"/>
  <mergeCells count="1">
    <mergeCell ref="F15:T15"/>
  </mergeCells>
  <pageMargins left="0.7" right="0.7" top="0.75" bottom="0.75" header="0.3" footer="0.3"/>
  <pageSetup paperSize="5" scale="7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ee2a4f69-3a29-4b24-b170-d37fab3647f8" xsi:nil="true"/>
    <_ip_UnifiedCompliancePolicyProperties xmlns="http://schemas.microsoft.com/sharepoint/v3" xsi:nil="true"/>
    <Solicitation xmlns="5e163e94-eb00-485a-bda8-996374d2f603" xsi:nil="true"/>
    <lcf76f155ced4ddcb4097134ff3c332f xmlns="5e163e94-eb00-485a-bda8-996374d2f60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D1A47501BE2D49A322891BE4A5BD19" ma:contentTypeVersion="51" ma:contentTypeDescription="Create a new document." ma:contentTypeScope="" ma:versionID="3560c5f1b97d0a1443d3dab6a90c0587">
  <xsd:schema xmlns:xsd="http://www.w3.org/2001/XMLSchema" xmlns:xs="http://www.w3.org/2001/XMLSchema" xmlns:p="http://schemas.microsoft.com/office/2006/metadata/properties" xmlns:ns1="http://schemas.microsoft.com/sharepoint/v3" xmlns:ns2="5e163e94-eb00-485a-bda8-996374d2f603" xmlns:ns3="1bbdb5d7-1392-4987-9eb3-8c1670cc6eb0" xmlns:ns4="ee2a4f69-3a29-4b24-b170-d37fab3647f8" targetNamespace="http://schemas.microsoft.com/office/2006/metadata/properties" ma:root="true" ma:fieldsID="0a482143bf6447c97b15502deb2d8371" ns1:_="" ns2:_="" ns3:_="" ns4:_="">
    <xsd:import namespace="http://schemas.microsoft.com/sharepoint/v3"/>
    <xsd:import namespace="5e163e94-eb00-485a-bda8-996374d2f603"/>
    <xsd:import namespace="1bbdb5d7-1392-4987-9eb3-8c1670cc6eb0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Solicitation" minOccurs="0"/>
                <xsd:element ref="ns2:Solicitation_x003a_Solicitation_x0020_Name" minOccurs="0"/>
                <xsd:element ref="ns2:Solicitation_x003a_Year" minOccurs="0"/>
                <xsd:element ref="ns2:Solicitation_x003a_Status" minOccurs="0"/>
                <xsd:element ref="ns2:Solicitation_x003a_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163e94-eb00-485a-bda8-996374d2f603" elementFormDefault="qualified">
    <xsd:import namespace="http://schemas.microsoft.com/office/2006/documentManagement/types"/>
    <xsd:import namespace="http://schemas.microsoft.com/office/infopath/2007/PartnerControls"/>
    <xsd:element name="Solicitation" ma:index="8" nillable="true" ma:displayName="Solicitation" ma:list="{87cf7711-90dd-4391-b5d1-4c4b4877fa82}" ma:internalName="Solicitation" ma:showField="Solicitation_x0020_Number" ma:web="1bbdb5d7-1392-4987-9eb3-8c1670cc6eb0">
      <xsd:simpleType>
        <xsd:restriction base="dms:Lookup"/>
      </xsd:simpleType>
    </xsd:element>
    <xsd:element name="Solicitation_x003a_Solicitation_x0020_Name" ma:index="9" nillable="true" ma:displayName="Solicitation Name" ma:list="{87cf7711-90dd-4391-b5d1-4c4b4877fa82}" ma:internalName="Solicitation_x003a_Solicitation_x0020_Name" ma:readOnly="true" ma:showField="RFP_x0020_Name" ma:web="1bbdb5d7-1392-4987-9eb3-8c1670cc6eb0">
      <xsd:simpleType>
        <xsd:restriction base="dms:Lookup"/>
      </xsd:simpleType>
    </xsd:element>
    <xsd:element name="Solicitation_x003a_Year" ma:index="10" nillable="true" ma:displayName="Year" ma:list="{87cf7711-90dd-4391-b5d1-4c4b4877fa82}" ma:internalName="Solicitation_x003a_Year" ma:readOnly="true" ma:showField="Year" ma:web="1bbdb5d7-1392-4987-9eb3-8c1670cc6eb0">
      <xsd:simpleType>
        <xsd:restriction base="dms:Lookup"/>
      </xsd:simpleType>
    </xsd:element>
    <xsd:element name="Solicitation_x003a_Status" ma:index="11" nillable="true" ma:displayName="Status" ma:list="{87cf7711-90dd-4391-b5d1-4c4b4877fa82}" ma:internalName="Solicitation_x003a_Status" ma:readOnly="true" ma:showField="Status" ma:web="1bbdb5d7-1392-4987-9eb3-8c1670cc6eb0">
      <xsd:simpleType>
        <xsd:restriction base="dms:Lookup"/>
      </xsd:simpleType>
    </xsd:element>
    <xsd:element name="Solicitation_x003a_ID" ma:index="12" nillable="true" ma:displayName="Solicitation:ID" ma:list="{87cf7711-90dd-4391-b5d1-4c4b4877fa82}" ma:internalName="Solicitation_x003a_ID" ma:readOnly="true" ma:showField="ID" ma:web="1bbdb5d7-1392-4987-9eb3-8c1670cc6eb0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3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bdb5d7-1392-4987-9eb3-8c1670cc6eb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29" nillable="true" ma:displayName="Taxonomy Catch All Column" ma:hidden="true" ma:list="{12611197-47f6-4fce-9635-a3fce558e71b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2FE3E6-557F-4F26-BA45-6E7977239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6E80EC-4CD0-4149-85E2-0CE72451A565}">
  <ds:schemaRefs>
    <ds:schemaRef ds:uri="http://purl.org/dc/elements/1.1/"/>
    <ds:schemaRef ds:uri="http://schemas.microsoft.com/sharepoint/v3"/>
    <ds:schemaRef ds:uri="http://purl.org/dc/terms/"/>
    <ds:schemaRef ds:uri="http://purl.org/dc/dcmitype/"/>
    <ds:schemaRef ds:uri="ee2a4f69-3a29-4b24-b170-d37fab3647f8"/>
    <ds:schemaRef ds:uri="1bbdb5d7-1392-4987-9eb3-8c1670cc6eb0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5e163e94-eb00-485a-bda8-996374d2f603"/>
  </ds:schemaRefs>
</ds:datastoreItem>
</file>

<file path=customXml/itemProps3.xml><?xml version="1.0" encoding="utf-8"?>
<ds:datastoreItem xmlns:ds="http://schemas.openxmlformats.org/officeDocument/2006/customXml" ds:itemID="{84089C85-BE5B-4350-AB82-2EDC144B3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e163e94-eb00-485a-bda8-996374d2f603"/>
    <ds:schemaRef ds:uri="1bbdb5d7-1392-4987-9eb3-8c1670cc6eb0"/>
    <ds:schemaRef ds:uri="ee2a4f69-3a29-4b24-b170-d37fab3647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Govt</vt:lpstr>
      <vt:lpstr>Fannie &lt;80 AMI</vt:lpstr>
      <vt:lpstr>Freddie &lt;80 AMI</vt:lpstr>
      <vt:lpstr>Fannie &gt;80 AMI</vt:lpstr>
      <vt:lpstr>Freddie &gt; 80 AMI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Jugenheimer</dc:creator>
  <cp:keywords/>
  <dc:description/>
  <cp:lastModifiedBy>Charles White</cp:lastModifiedBy>
  <cp:lastPrinted>2024-03-12T19:55:26Z</cp:lastPrinted>
  <dcterms:created xsi:type="dcterms:W3CDTF">2024-03-11T14:56:17Z</dcterms:created>
  <dcterms:modified xsi:type="dcterms:W3CDTF">2024-03-15T19:29:13Z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0x01010001D1A47501BE2D49A322891BE4A5BD19</vt:lpwstr>
  </property>
  <property fmtid="{D5CDD505-2E9C-101B-9397-08002B2CF9AE}" pid="3" name="MediaServiceImageTags">
    <vt:lpwstr/>
  </property>
</Properties>
</file>