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3365" windowHeight="5940" tabRatio="853" activeTab="0"/>
  </bookViews>
  <sheets>
    <sheet name="All Applications" sheetId="1" r:id="rId1"/>
  </sheets>
  <definedNames>
    <definedName name="_xlfn.AGGREGATE" hidden="1">#NAME?</definedName>
    <definedName name="_xlfn.COUNTIFS" hidden="1">#NAME?</definedName>
    <definedName name="_xlnm.Print_Titles" localSheetId="0">'All Applications'!$A:$A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Group 1: All eligible with a total score of 46 points or more.
Group 2: All eligible with a total score of less than 46 points.</t>
        </r>
      </text>
    </comment>
  </commentList>
</comments>
</file>

<file path=xl/sharedStrings.xml><?xml version="1.0" encoding="utf-8"?>
<sst xmlns="http://schemas.openxmlformats.org/spreadsheetml/2006/main" count="55" uniqueCount="42">
  <si>
    <t>Application Number</t>
  </si>
  <si>
    <t>Name of Contact Person</t>
  </si>
  <si>
    <t>Name of Developers</t>
  </si>
  <si>
    <t>Name of Development</t>
  </si>
  <si>
    <t>County</t>
  </si>
  <si>
    <t>Total Set Aside Units</t>
  </si>
  <si>
    <t>Florida Job Creation Preference</t>
  </si>
  <si>
    <t>Lottery Number</t>
  </si>
  <si>
    <t>Development Category Funding Preference</t>
  </si>
  <si>
    <t>Per Unit Construction Funding Preference</t>
  </si>
  <si>
    <t>Demo. Commitment</t>
  </si>
  <si>
    <t>HC Request Amount</t>
  </si>
  <si>
    <t>HC Request per Set-Aside</t>
  </si>
  <si>
    <t>Brevard</t>
  </si>
  <si>
    <t>Lee</t>
  </si>
  <si>
    <t>Leon</t>
  </si>
  <si>
    <t>Charlotte</t>
  </si>
  <si>
    <t>Score Group 1 or 2?</t>
  </si>
  <si>
    <t>Total Score</t>
  </si>
  <si>
    <t>2014-399C</t>
  </si>
  <si>
    <t>2014-400C</t>
  </si>
  <si>
    <t>2014-401C</t>
  </si>
  <si>
    <t>2014-402C</t>
  </si>
  <si>
    <t>Harriette Bay</t>
  </si>
  <si>
    <t>The Homes of Renaissance Preserve III</t>
  </si>
  <si>
    <t>Orange Avenue Redevelopment Phase I</t>
  </si>
  <si>
    <t>The Verandas of Punta Gorda</t>
  </si>
  <si>
    <t>David O. Deutch</t>
  </si>
  <si>
    <t>Paula M. Rhodes</t>
  </si>
  <si>
    <t>Milton R. Pratt</t>
  </si>
  <si>
    <t>Pinnacle Housing Group, LLC; CHA Developer, LLC</t>
  </si>
  <si>
    <t>Norstar Development USA, LP; Renaissance Preserve Developers, LLC</t>
  </si>
  <si>
    <t>The Michaels Development Company I, LP; Tallahassee Housing Professionals, LLC</t>
  </si>
  <si>
    <t>Norstar Development USA, LP; Punta Gorda Developers, L.L.C.</t>
  </si>
  <si>
    <t>Elderly</t>
  </si>
  <si>
    <t>Family</t>
  </si>
  <si>
    <t>Y</t>
  </si>
  <si>
    <t>N</t>
  </si>
  <si>
    <t>Eligible Applications, in sorted order</t>
  </si>
  <si>
    <t>There were no ineligible Applications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</si>
  <si>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</si>
  <si>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June 13, 2014,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</si>
</sst>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 applyProtection="1">
      <alignment vertical="center" wrapText="1" readingOrder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67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67" fontId="20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tabSelected="1" zoomScale="60" zoomScaleNormal="6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" sqref="E6"/>
    </sheetView>
  </sheetViews>
  <sheetFormatPr defaultColWidth="9.140625" defaultRowHeight="12.75"/>
  <cols>
    <col min="1" max="1" width="9.8515625" style="2" customWidth="1"/>
    <col min="2" max="2" width="13.00390625" style="1" customWidth="1"/>
    <col min="3" max="3" width="9.140625" style="2" customWidth="1"/>
    <col min="4" max="4" width="15.28125" style="2" customWidth="1"/>
    <col min="5" max="5" width="20.421875" style="2" customWidth="1"/>
    <col min="6" max="6" width="12.7109375" style="3" customWidth="1"/>
    <col min="7" max="7" width="8.28125" style="2" customWidth="1"/>
    <col min="8" max="8" width="12.57421875" style="2" customWidth="1"/>
    <col min="9" max="9" width="7.57421875" style="2" customWidth="1"/>
    <col min="10" max="10" width="6.421875" style="2" customWidth="1"/>
    <col min="11" max="11" width="12.8515625" style="2" customWidth="1"/>
    <col min="12" max="12" width="14.421875" style="2" customWidth="1"/>
    <col min="13" max="13" width="10.00390625" style="2" customWidth="1"/>
    <col min="14" max="14" width="11.421875" style="2" customWidth="1"/>
    <col min="15" max="15" width="8.8515625" style="2" customWidth="1"/>
    <col min="16" max="16" width="10.00390625" style="2" customWidth="1"/>
    <col min="17" max="17" width="12.57421875" style="2" customWidth="1"/>
    <col min="18" max="18" width="9.140625" style="2" customWidth="1"/>
    <col min="19" max="16384" width="9.140625" style="2" customWidth="1"/>
  </cols>
  <sheetData>
    <row r="1" spans="1:15" s="6" customFormat="1" ht="54" customHeight="1">
      <c r="A1" s="5" t="s">
        <v>0</v>
      </c>
      <c r="B1" s="5" t="s">
        <v>3</v>
      </c>
      <c r="C1" s="5" t="s">
        <v>4</v>
      </c>
      <c r="D1" s="5" t="s">
        <v>1</v>
      </c>
      <c r="E1" s="5" t="s">
        <v>2</v>
      </c>
      <c r="F1" s="5" t="s">
        <v>10</v>
      </c>
      <c r="G1" s="5" t="s">
        <v>5</v>
      </c>
      <c r="H1" s="5" t="s">
        <v>11</v>
      </c>
      <c r="I1" s="5" t="s">
        <v>17</v>
      </c>
      <c r="J1" s="5" t="s">
        <v>18</v>
      </c>
      <c r="K1" s="5" t="s">
        <v>9</v>
      </c>
      <c r="L1" s="5" t="s">
        <v>8</v>
      </c>
      <c r="M1" s="5" t="s">
        <v>12</v>
      </c>
      <c r="N1" s="5" t="s">
        <v>6</v>
      </c>
      <c r="O1" s="5" t="s">
        <v>7</v>
      </c>
    </row>
    <row r="2" spans="1:16" s="6" customFormat="1" ht="12.75" customHeight="1">
      <c r="A2" s="17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5" ht="72" customHeight="1">
      <c r="A3" s="7" t="s">
        <v>20</v>
      </c>
      <c r="B3" s="7" t="s">
        <v>24</v>
      </c>
      <c r="C3" s="7" t="s">
        <v>14</v>
      </c>
      <c r="D3" s="7" t="s">
        <v>28</v>
      </c>
      <c r="E3" s="8" t="s">
        <v>31</v>
      </c>
      <c r="F3" s="14" t="s">
        <v>35</v>
      </c>
      <c r="G3" s="9">
        <v>72</v>
      </c>
      <c r="H3" s="10">
        <v>1020975</v>
      </c>
      <c r="I3" s="11">
        <f>IF(J3="","",IF(J3&gt;=46,1,2))</f>
        <v>1</v>
      </c>
      <c r="J3" s="11">
        <v>68</v>
      </c>
      <c r="K3" s="12" t="s">
        <v>36</v>
      </c>
      <c r="L3" s="12" t="s">
        <v>36</v>
      </c>
      <c r="M3" s="13">
        <f>H3/G3</f>
        <v>14180.208333333334</v>
      </c>
      <c r="N3" s="12" t="s">
        <v>36</v>
      </c>
      <c r="O3" s="4">
        <v>4</v>
      </c>
    </row>
    <row r="4" spans="1:15" ht="72" customHeight="1">
      <c r="A4" s="7" t="s">
        <v>22</v>
      </c>
      <c r="B4" s="7" t="s">
        <v>26</v>
      </c>
      <c r="C4" s="7" t="s">
        <v>16</v>
      </c>
      <c r="D4" s="7" t="s">
        <v>28</v>
      </c>
      <c r="E4" s="8" t="s">
        <v>33</v>
      </c>
      <c r="F4" s="14" t="s">
        <v>34</v>
      </c>
      <c r="G4" s="9">
        <v>60</v>
      </c>
      <c r="H4" s="10">
        <v>729025</v>
      </c>
      <c r="I4" s="11">
        <f>IF(J4="","",IF(J4&gt;=46,1,2))</f>
        <v>1</v>
      </c>
      <c r="J4" s="11">
        <v>57</v>
      </c>
      <c r="K4" s="12" t="s">
        <v>36</v>
      </c>
      <c r="L4" s="12" t="s">
        <v>36</v>
      </c>
      <c r="M4" s="13">
        <f>H4/G4</f>
        <v>12150.416666666666</v>
      </c>
      <c r="N4" s="12" t="s">
        <v>36</v>
      </c>
      <c r="O4" s="4">
        <v>2</v>
      </c>
    </row>
    <row r="5" spans="1:15" ht="72" customHeight="1">
      <c r="A5" s="7" t="s">
        <v>19</v>
      </c>
      <c r="B5" s="7" t="s">
        <v>23</v>
      </c>
      <c r="C5" s="7" t="s">
        <v>13</v>
      </c>
      <c r="D5" s="7" t="s">
        <v>27</v>
      </c>
      <c r="E5" s="7" t="s">
        <v>30</v>
      </c>
      <c r="F5" s="14" t="s">
        <v>34</v>
      </c>
      <c r="G5" s="9">
        <v>62</v>
      </c>
      <c r="H5" s="10">
        <v>685000</v>
      </c>
      <c r="I5" s="11">
        <f>IF(J5="","",IF(J5&gt;=46,1,2))</f>
        <v>1</v>
      </c>
      <c r="J5" s="11">
        <v>52</v>
      </c>
      <c r="K5" s="12" t="s">
        <v>36</v>
      </c>
      <c r="L5" s="12" t="s">
        <v>37</v>
      </c>
      <c r="M5" s="13">
        <f>H5/G5</f>
        <v>11048.387096774193</v>
      </c>
      <c r="N5" s="12" t="s">
        <v>36</v>
      </c>
      <c r="O5" s="4">
        <v>1</v>
      </c>
    </row>
    <row r="6" spans="1:15" ht="72" customHeight="1">
      <c r="A6" s="7" t="s">
        <v>21</v>
      </c>
      <c r="B6" s="7" t="s">
        <v>25</v>
      </c>
      <c r="C6" s="7" t="s">
        <v>15</v>
      </c>
      <c r="D6" s="7" t="s">
        <v>29</v>
      </c>
      <c r="E6" s="8" t="s">
        <v>32</v>
      </c>
      <c r="F6" s="14" t="s">
        <v>34</v>
      </c>
      <c r="G6" s="9">
        <v>50</v>
      </c>
      <c r="H6" s="10">
        <v>678000</v>
      </c>
      <c r="I6" s="11">
        <f>IF(J6="","",IF(J6&gt;=46,1,2))</f>
        <v>2</v>
      </c>
      <c r="J6" s="11">
        <v>37</v>
      </c>
      <c r="K6" s="12" t="s">
        <v>36</v>
      </c>
      <c r="L6" s="12" t="s">
        <v>36</v>
      </c>
      <c r="M6" s="13">
        <f>H6/G6</f>
        <v>13560</v>
      </c>
      <c r="N6" s="12" t="s">
        <v>36</v>
      </c>
      <c r="O6" s="4">
        <v>3</v>
      </c>
    </row>
    <row r="8" ht="12.75">
      <c r="A8" s="15" t="s">
        <v>39</v>
      </c>
    </row>
    <row r="10" spans="1:14" ht="12.75">
      <c r="A10" s="19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>
      <c r="A12" s="19" t="s">
        <v>40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</sheetData>
  <sheetProtection/>
  <mergeCells count="2">
    <mergeCell ref="A10:N10"/>
    <mergeCell ref="A12:N13"/>
  </mergeCells>
  <conditionalFormatting sqref="J10">
    <cfRule type="cellIs" priority="2" dxfId="0" operator="equal" stopIfTrue="1">
      <formula>"N"</formula>
    </cfRule>
  </conditionalFormatting>
  <conditionalFormatting sqref="L10:M10">
    <cfRule type="cellIs" priority="1" dxfId="0" operator="equal" stopIfTrue="1">
      <formula>"N"</formula>
    </cfRule>
  </conditionalFormatting>
  <printOptions/>
  <pageMargins left="0.7" right="0.7" top="0.75" bottom="0.75" header="0.3" footer="0.3"/>
  <pageSetup fitToHeight="0" fitToWidth="1" horizontalDpi="600" verticalDpi="600" orientation="landscape" scale="68" r:id="rId3"/>
  <headerFooter alignWithMargins="0">
    <oddHeader>&amp;C&amp;"Arial,Bold"&amp;14RFA 2014-106 – Sorting Order Chart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2013-05-09T20:50:22Z</dcterms:created>
  <dcterms:modified xsi:type="dcterms:W3CDTF">2017-03-06T04:59:43Z</dcterms:modified>
  <cp:category/>
  <cp:version/>
  <cp:contentType/>
  <cp:contentStatus/>
</cp:coreProperties>
</file>