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00" windowHeight="6790" activeTab="0"/>
  </bookViews>
  <sheets>
    <sheet name="for posting" sheetId="1" r:id="rId1"/>
  </sheets>
  <externalReferences>
    <externalReference r:id="rId4"/>
  </externalReferences>
  <definedNames>
    <definedName name="_xlnm.Print_Area" localSheetId="0">'for posting'!$A$1:$X$15</definedName>
    <definedName name="_xlnm.Print_Titles" localSheetId="0">'for posting'!$A:$B</definedName>
  </definedNames>
  <calcPr fullCalcOnLoad="1"/>
</workbook>
</file>

<file path=xl/sharedStrings.xml><?xml version="1.0" encoding="utf-8"?>
<sst xmlns="http://schemas.openxmlformats.org/spreadsheetml/2006/main" count="115" uniqueCount="73">
  <si>
    <t>This reflects the information submitted by Applicants in their Applications.  The information has not been verified by FHFC.  
NOTE: The calculations for Set-Aside Units and Total Corporation Funding Per Set-Aside Unit are based on information entered by the Applicant in its Application and have not been verified by FHFC.</t>
  </si>
  <si>
    <t>Application Number</t>
  </si>
  <si>
    <t>Name of proposed Development</t>
  </si>
  <si>
    <t>County</t>
  </si>
  <si>
    <t>Development Location</t>
  </si>
  <si>
    <t>Contact Person</t>
  </si>
  <si>
    <t>Name Of Applicant</t>
  </si>
  <si>
    <t>PHA Applicant</t>
  </si>
  <si>
    <t>Developer</t>
  </si>
  <si>
    <t>NP?</t>
  </si>
  <si>
    <t>Demo.</t>
  </si>
  <si>
    <t>Total Units</t>
  </si>
  <si>
    <t>NC Units</t>
  </si>
  <si>
    <t>Rehab Units</t>
  </si>
  <si>
    <t>Total Pct Set Aside</t>
  </si>
  <si>
    <t>Set-Aside Units</t>
  </si>
  <si>
    <t>Dev. Type</t>
  </si>
  <si>
    <t>Concrete</t>
  </si>
  <si>
    <t>DDA?</t>
  </si>
  <si>
    <t>QCT?</t>
  </si>
  <si>
    <t>Competitive HC Request Amount</t>
  </si>
  <si>
    <t>Funding Requested - SAIL</t>
  </si>
  <si>
    <t>Corporation Funding Per Set-Aside</t>
  </si>
  <si>
    <t>Per Unit Preference?</t>
  </si>
  <si>
    <t>Lottery</t>
  </si>
  <si>
    <t>2015-231CS</t>
  </si>
  <si>
    <t>Casanas Village at Frenchtown Square</t>
  </si>
  <si>
    <t>Leon</t>
  </si>
  <si>
    <t>On W. Georgia Street, east of the intersection of W. Georgia Street and Old Bainbridge Road, Tallahassee</t>
  </si>
  <si>
    <t>David O. Deutch</t>
  </si>
  <si>
    <t>Frenchtown Square Partners, LLC</t>
  </si>
  <si>
    <t>N</t>
  </si>
  <si>
    <t>Pinnacle Housing Group, LLC; Big Bend Community Development Corporation</t>
  </si>
  <si>
    <t>F</t>
  </si>
  <si>
    <t>MR 5/6</t>
  </si>
  <si>
    <t>Y</t>
  </si>
  <si>
    <t>2015-232CS</t>
  </si>
  <si>
    <t>The Villages at West Lakes</t>
  </si>
  <si>
    <t>Orange</t>
  </si>
  <si>
    <t xml:space="preserve">2021 Orange Center Blvd, Orlando, Florida </t>
  </si>
  <si>
    <t>Clara I Trejos</t>
  </si>
  <si>
    <t>West Lakes Phase I, LP</t>
  </si>
  <si>
    <t>New Affordable Housing Partners, LLC; LIFT Orlando Community Development, LLC</t>
  </si>
  <si>
    <t>G</t>
  </si>
  <si>
    <t>2015-233CS</t>
  </si>
  <si>
    <t>Lofts on Lemon</t>
  </si>
  <si>
    <t>Sarasota</t>
  </si>
  <si>
    <t>851 N Lemon Ave., Sarasota</t>
  </si>
  <si>
    <t>William O Russell, III</t>
  </si>
  <si>
    <t>Lofts on Lemon LLC</t>
  </si>
  <si>
    <t>SHA Affordable Development LLC</t>
  </si>
  <si>
    <t>2015-234CS</t>
  </si>
  <si>
    <t>P Street Commons</t>
  </si>
  <si>
    <t>Escambia</t>
  </si>
  <si>
    <t>1201 N P Street Pensacola, Escambia County, Florida 32505</t>
  </si>
  <si>
    <t>Renée Sandell</t>
  </si>
  <si>
    <t>P Street Commons, LP</t>
  </si>
  <si>
    <t>The Paces Foundation, Inc.</t>
  </si>
  <si>
    <t>2015-235CS</t>
  </si>
  <si>
    <t>Village of the Arts</t>
  </si>
  <si>
    <t>Broward</t>
  </si>
  <si>
    <t>543 N.W. 5th Avenue, Fort Laurderdale, FL 33311</t>
  </si>
  <si>
    <t>Milton L. Jones</t>
  </si>
  <si>
    <t xml:space="preserve">Village of the Arts, Ltd. </t>
  </si>
  <si>
    <t>Marvalette Hunter; Milton Jones Development Corporation</t>
  </si>
  <si>
    <t>HR</t>
  </si>
  <si>
    <t>2015-236CS</t>
  </si>
  <si>
    <t>Cassie Gardens</t>
  </si>
  <si>
    <t>Duval</t>
  </si>
  <si>
    <t>906 West Bay Street, Jacksonville, FL 32204</t>
  </si>
  <si>
    <t>James R. Hoover</t>
  </si>
  <si>
    <t>Cassie Gardens, Ltd.</t>
  </si>
  <si>
    <t>TVC Development, Inc.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</si>
</sst>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wrapText="1"/>
    </xf>
    <xf numFmtId="0" fontId="37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horizontal="left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/>
    </xf>
    <xf numFmtId="43" fontId="37" fillId="0" borderId="11" xfId="42" applyFont="1" applyBorder="1" applyAlignment="1">
      <alignment vertical="center"/>
    </xf>
    <xf numFmtId="4" fontId="37" fillId="0" borderId="11" xfId="42" applyNumberFormat="1" applyFont="1" applyBorder="1" applyAlignment="1">
      <alignment vertical="center"/>
    </xf>
    <xf numFmtId="0" fontId="37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-103%20Revitalization%20application%20submitted%20report%20from%20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m IT"/>
      <sheetName val="internal - some formatting"/>
      <sheetName val="for post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"/>
  <sheetViews>
    <sheetView tabSelected="1" zoomScale="80" zoomScaleNormal="8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7" sqref="H7"/>
    </sheetView>
  </sheetViews>
  <sheetFormatPr defaultColWidth="9.140625" defaultRowHeight="15"/>
  <cols>
    <col min="1" max="1" width="13.28125" style="1" customWidth="1"/>
    <col min="2" max="2" width="14.140625" style="15" customWidth="1"/>
    <col min="3" max="3" width="8.140625" style="15" customWidth="1"/>
    <col min="4" max="4" width="32.28125" style="15" customWidth="1"/>
    <col min="5" max="5" width="15.28125" style="15" customWidth="1"/>
    <col min="6" max="6" width="16.421875" style="15" customWidth="1"/>
    <col min="7" max="7" width="10.8515625" style="15" customWidth="1"/>
    <col min="8" max="8" width="23.421875" style="1" customWidth="1"/>
    <col min="9" max="9" width="6.8515625" style="1" customWidth="1"/>
    <col min="10" max="10" width="5.8515625" style="1" customWidth="1"/>
    <col min="11" max="11" width="7.28125" style="1" customWidth="1"/>
    <col min="12" max="12" width="6.57421875" style="1" customWidth="1"/>
    <col min="13" max="13" width="7.28125" style="1" customWidth="1"/>
    <col min="14" max="14" width="9.140625" style="1" customWidth="1"/>
    <col min="15" max="15" width="6.421875" style="1" customWidth="1"/>
    <col min="16" max="16" width="9.140625" style="1" customWidth="1"/>
    <col min="17" max="17" width="8.57421875" style="1" customWidth="1"/>
    <col min="18" max="19" width="7.421875" style="1" customWidth="1"/>
    <col min="20" max="20" width="10.8515625" style="1" customWidth="1"/>
    <col min="21" max="21" width="11.421875" style="1" customWidth="1"/>
    <col min="22" max="22" width="11.140625" style="1" customWidth="1"/>
    <col min="23" max="23" width="9.57421875" style="1" customWidth="1"/>
    <col min="24" max="24" width="6.8515625" style="1" customWidth="1"/>
    <col min="25" max="16384" width="8.7109375" style="1" customWidth="1"/>
  </cols>
  <sheetData>
    <row r="2" spans="2:25" ht="12">
      <c r="B2" s="2"/>
      <c r="C2" s="3" t="s">
        <v>0</v>
      </c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ht="12">
      <c r="B3" s="5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  <c r="V3" s="4"/>
      <c r="W3" s="4"/>
      <c r="X3" s="4"/>
      <c r="Y3" s="4"/>
    </row>
    <row r="4" spans="2:25" ht="12">
      <c r="B4" s="6"/>
      <c r="C4" s="3"/>
      <c r="D4" s="3"/>
      <c r="E4" s="3"/>
      <c r="F4" s="3"/>
      <c r="G4" s="3"/>
      <c r="H4" s="3"/>
      <c r="I4" s="6"/>
      <c r="J4" s="6"/>
      <c r="K4" s="6"/>
      <c r="L4" s="6"/>
      <c r="M4" s="6"/>
      <c r="N4" s="6"/>
      <c r="O4" s="6"/>
      <c r="P4" s="6"/>
      <c r="Q4" s="6"/>
      <c r="R4" s="6"/>
      <c r="S4" s="4"/>
      <c r="T4" s="4"/>
      <c r="U4" s="4"/>
      <c r="V4" s="4"/>
      <c r="W4" s="4"/>
      <c r="X4" s="4"/>
      <c r="Y4" s="4"/>
    </row>
    <row r="5" spans="2:18" ht="12">
      <c r="B5" s="6"/>
      <c r="C5" s="7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4" s="9" customFormat="1" ht="36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18</v>
      </c>
      <c r="S6" s="8" t="s">
        <v>19</v>
      </c>
      <c r="T6" s="8" t="s">
        <v>20</v>
      </c>
      <c r="U6" s="8" t="s">
        <v>21</v>
      </c>
      <c r="V6" s="8" t="s">
        <v>22</v>
      </c>
      <c r="W6" s="8" t="s">
        <v>23</v>
      </c>
      <c r="X6" s="8" t="s">
        <v>24</v>
      </c>
    </row>
    <row r="7" spans="1:24" ht="36">
      <c r="A7" s="10" t="s">
        <v>25</v>
      </c>
      <c r="B7" s="11" t="s">
        <v>26</v>
      </c>
      <c r="C7" s="11" t="s">
        <v>27</v>
      </c>
      <c r="D7" s="11" t="s">
        <v>28</v>
      </c>
      <c r="E7" s="11" t="s">
        <v>29</v>
      </c>
      <c r="F7" s="11" t="s">
        <v>30</v>
      </c>
      <c r="G7" s="12" t="s">
        <v>31</v>
      </c>
      <c r="H7" s="11" t="s">
        <v>32</v>
      </c>
      <c r="I7" s="12" t="s">
        <v>31</v>
      </c>
      <c r="J7" s="12" t="s">
        <v>33</v>
      </c>
      <c r="K7" s="12">
        <v>88</v>
      </c>
      <c r="L7" s="12">
        <v>88</v>
      </c>
      <c r="M7" s="12">
        <v>0</v>
      </c>
      <c r="N7" s="12">
        <v>90</v>
      </c>
      <c r="O7" s="12">
        <f>ROUNDUP(K7*(N7/100),0)</f>
        <v>80</v>
      </c>
      <c r="P7" s="12" t="s">
        <v>34</v>
      </c>
      <c r="Q7" s="12" t="s">
        <v>35</v>
      </c>
      <c r="R7" s="12" t="s">
        <v>31</v>
      </c>
      <c r="S7" s="12" t="s">
        <v>35</v>
      </c>
      <c r="T7" s="13">
        <v>1510000</v>
      </c>
      <c r="U7" s="13">
        <v>2000000</v>
      </c>
      <c r="V7" s="14">
        <v>122203.3653846154</v>
      </c>
      <c r="W7" s="12" t="s">
        <v>35</v>
      </c>
      <c r="X7" s="12">
        <v>6</v>
      </c>
    </row>
    <row r="8" spans="1:24" ht="36">
      <c r="A8" s="10" t="s">
        <v>36</v>
      </c>
      <c r="B8" s="11" t="s">
        <v>37</v>
      </c>
      <c r="C8" s="11" t="s">
        <v>38</v>
      </c>
      <c r="D8" s="11" t="s">
        <v>39</v>
      </c>
      <c r="E8" s="11" t="s">
        <v>40</v>
      </c>
      <c r="F8" s="11" t="s">
        <v>41</v>
      </c>
      <c r="G8" s="12" t="s">
        <v>31</v>
      </c>
      <c r="H8" s="11" t="s">
        <v>42</v>
      </c>
      <c r="I8" s="12" t="s">
        <v>35</v>
      </c>
      <c r="J8" s="12" t="s">
        <v>33</v>
      </c>
      <c r="K8" s="12">
        <v>200</v>
      </c>
      <c r="L8" s="12">
        <v>200</v>
      </c>
      <c r="M8" s="12">
        <v>0</v>
      </c>
      <c r="N8" s="12">
        <v>80</v>
      </c>
      <c r="O8" s="12">
        <f>ROUNDUP(K8*(N8/100),0)</f>
        <v>160</v>
      </c>
      <c r="P8" s="12" t="s">
        <v>43</v>
      </c>
      <c r="Q8" s="12" t="s">
        <v>31</v>
      </c>
      <c r="R8" s="12" t="s">
        <v>35</v>
      </c>
      <c r="S8" s="12" t="s">
        <v>35</v>
      </c>
      <c r="T8" s="13">
        <v>2110000</v>
      </c>
      <c r="U8" s="13">
        <v>2000000</v>
      </c>
      <c r="V8" s="14">
        <v>103798.07692307692</v>
      </c>
      <c r="W8" s="12" t="s">
        <v>35</v>
      </c>
      <c r="X8" s="12">
        <v>5</v>
      </c>
    </row>
    <row r="9" spans="1:24" ht="12">
      <c r="A9" s="10" t="s">
        <v>44</v>
      </c>
      <c r="B9" s="11" t="s">
        <v>45</v>
      </c>
      <c r="C9" s="11" t="s">
        <v>46</v>
      </c>
      <c r="D9" s="11" t="s">
        <v>47</v>
      </c>
      <c r="E9" s="11" t="s">
        <v>48</v>
      </c>
      <c r="F9" s="11" t="s">
        <v>49</v>
      </c>
      <c r="G9" s="12" t="s">
        <v>35</v>
      </c>
      <c r="H9" s="11" t="s">
        <v>50</v>
      </c>
      <c r="I9" s="12" t="s">
        <v>31</v>
      </c>
      <c r="J9" s="12" t="s">
        <v>33</v>
      </c>
      <c r="K9" s="12">
        <v>80</v>
      </c>
      <c r="L9" s="12">
        <v>80</v>
      </c>
      <c r="M9" s="12">
        <v>0</v>
      </c>
      <c r="N9" s="12">
        <v>80</v>
      </c>
      <c r="O9" s="12">
        <f>ROUNDUP(K9*(N9/100),0)</f>
        <v>64</v>
      </c>
      <c r="P9" s="12" t="s">
        <v>34</v>
      </c>
      <c r="Q9" s="12" t="s">
        <v>35</v>
      </c>
      <c r="R9" s="12" t="s">
        <v>35</v>
      </c>
      <c r="S9" s="12" t="s">
        <v>31</v>
      </c>
      <c r="T9" s="13">
        <v>1235020</v>
      </c>
      <c r="U9" s="13">
        <v>1400000</v>
      </c>
      <c r="V9" s="14">
        <v>122044.6670673077</v>
      </c>
      <c r="W9" s="12" t="s">
        <v>35</v>
      </c>
      <c r="X9" s="12">
        <v>4</v>
      </c>
    </row>
    <row r="10" spans="1:24" ht="24">
      <c r="A10" s="10" t="s">
        <v>51</v>
      </c>
      <c r="B10" s="11" t="s">
        <v>52</v>
      </c>
      <c r="C10" s="11" t="s">
        <v>53</v>
      </c>
      <c r="D10" s="11" t="s">
        <v>54</v>
      </c>
      <c r="E10" s="11" t="s">
        <v>55</v>
      </c>
      <c r="F10" s="11" t="s">
        <v>56</v>
      </c>
      <c r="G10" s="12" t="s">
        <v>31</v>
      </c>
      <c r="H10" s="11" t="s">
        <v>57</v>
      </c>
      <c r="I10" s="12" t="s">
        <v>35</v>
      </c>
      <c r="J10" s="12" t="s">
        <v>33</v>
      </c>
      <c r="K10" s="12">
        <v>72</v>
      </c>
      <c r="L10" s="12">
        <v>72</v>
      </c>
      <c r="M10" s="12">
        <v>0</v>
      </c>
      <c r="N10" s="12">
        <v>85</v>
      </c>
      <c r="O10" s="12">
        <f>ROUNDUP(K10*(N10/100),0)</f>
        <v>62</v>
      </c>
      <c r="P10" s="12" t="s">
        <v>43</v>
      </c>
      <c r="Q10" s="12" t="s">
        <v>35</v>
      </c>
      <c r="R10" s="12" t="s">
        <v>31</v>
      </c>
      <c r="S10" s="12" t="s">
        <v>35</v>
      </c>
      <c r="T10" s="13">
        <v>1186581</v>
      </c>
      <c r="U10" s="13">
        <v>1575000</v>
      </c>
      <c r="V10" s="14">
        <v>136583.38194789083</v>
      </c>
      <c r="W10" s="12" t="s">
        <v>35</v>
      </c>
      <c r="X10" s="12">
        <v>3</v>
      </c>
    </row>
    <row r="11" spans="1:24" ht="24">
      <c r="A11" s="10" t="s">
        <v>58</v>
      </c>
      <c r="B11" s="11" t="s">
        <v>59</v>
      </c>
      <c r="C11" s="11" t="s">
        <v>60</v>
      </c>
      <c r="D11" s="11" t="s">
        <v>61</v>
      </c>
      <c r="E11" s="11" t="s">
        <v>62</v>
      </c>
      <c r="F11" s="11" t="s">
        <v>63</v>
      </c>
      <c r="G11" s="12" t="s">
        <v>31</v>
      </c>
      <c r="H11" s="11" t="s">
        <v>64</v>
      </c>
      <c r="I11" s="12" t="s">
        <v>31</v>
      </c>
      <c r="J11" s="12" t="s">
        <v>33</v>
      </c>
      <c r="K11" s="12">
        <v>104</v>
      </c>
      <c r="L11" s="12">
        <v>104</v>
      </c>
      <c r="M11" s="12">
        <v>0</v>
      </c>
      <c r="N11" s="12">
        <v>80</v>
      </c>
      <c r="O11" s="12">
        <f>ROUNDUP(K11*(N11/100),0)</f>
        <v>84</v>
      </c>
      <c r="P11" s="12" t="s">
        <v>65</v>
      </c>
      <c r="Q11" s="12" t="s">
        <v>35</v>
      </c>
      <c r="R11" s="12" t="s">
        <v>35</v>
      </c>
      <c r="S11" s="12" t="s">
        <v>31</v>
      </c>
      <c r="T11" s="13">
        <v>2300000</v>
      </c>
      <c r="U11" s="13">
        <v>2000000</v>
      </c>
      <c r="V11" s="14">
        <v>138690.47619047615</v>
      </c>
      <c r="W11" s="12" t="s">
        <v>35</v>
      </c>
      <c r="X11" s="12">
        <v>2</v>
      </c>
    </row>
    <row r="12" spans="1:24" ht="12">
      <c r="A12" s="10" t="s">
        <v>66</v>
      </c>
      <c r="B12" s="11" t="s">
        <v>67</v>
      </c>
      <c r="C12" s="11" t="s">
        <v>68</v>
      </c>
      <c r="D12" s="11" t="s">
        <v>69</v>
      </c>
      <c r="E12" s="11" t="s">
        <v>70</v>
      </c>
      <c r="F12" s="11" t="s">
        <v>71</v>
      </c>
      <c r="G12" s="12" t="s">
        <v>31</v>
      </c>
      <c r="H12" s="11" t="s">
        <v>72</v>
      </c>
      <c r="I12" s="12" t="s">
        <v>31</v>
      </c>
      <c r="J12" s="12" t="s">
        <v>33</v>
      </c>
      <c r="K12" s="12">
        <v>70</v>
      </c>
      <c r="L12" s="12">
        <v>70</v>
      </c>
      <c r="M12" s="12">
        <v>0</v>
      </c>
      <c r="N12" s="12">
        <v>70</v>
      </c>
      <c r="O12" s="12">
        <f>ROUNDUP(K12*(N12/100),0)</f>
        <v>49</v>
      </c>
      <c r="P12" s="12" t="s">
        <v>34</v>
      </c>
      <c r="Q12" s="12" t="s">
        <v>35</v>
      </c>
      <c r="R12" s="12" t="s">
        <v>31</v>
      </c>
      <c r="S12" s="12" t="s">
        <v>35</v>
      </c>
      <c r="T12" s="13">
        <v>820000</v>
      </c>
      <c r="U12" s="13">
        <v>2000000</v>
      </c>
      <c r="V12" s="14">
        <v>122987.44113029829</v>
      </c>
      <c r="W12" s="12" t="s">
        <v>35</v>
      </c>
      <c r="X12" s="12">
        <v>1</v>
      </c>
    </row>
  </sheetData>
  <sheetProtection/>
  <mergeCells count="1">
    <mergeCell ref="C2:H4"/>
  </mergeCells>
  <printOptions/>
  <pageMargins left="0.7" right="0.7" top="0.75" bottom="0.75" header="0.3" footer="0.3"/>
  <pageSetup horizontalDpi="600" verticalDpi="600" orientation="landscape" scale="80" r:id="rId1"/>
  <headerFooter>
    <oddHeader>&amp;CRFA 2015-103 HC Revitalization 
Application Submitted Report
(Subject to Further Verification and Review)</oddHeader>
    <oddFooter>&amp;CPage &amp;P of &amp;N&amp;R5/5/15</oddFooter>
  </headerFooter>
  <colBreaks count="1" manualBreakCount="1">
    <brk id="9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Salmonsen</dc:creator>
  <cp:keywords/>
  <dc:description/>
  <cp:lastModifiedBy>Jean Salmonsen</cp:lastModifiedBy>
  <dcterms:created xsi:type="dcterms:W3CDTF">2015-05-06T19:35:02Z</dcterms:created>
  <dcterms:modified xsi:type="dcterms:W3CDTF">2015-05-06T19:35:22Z</dcterms:modified>
  <cp:category/>
  <cp:version/>
  <cp:contentType/>
  <cp:contentStatus/>
</cp:coreProperties>
</file>