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all ranking\2015 Spreadsheets\2015 - After Ranking\"/>
    </mc:Choice>
  </mc:AlternateContent>
  <bookViews>
    <workbookView xWindow="0" yWindow="0" windowWidth="19200" windowHeight="6924"/>
  </bookViews>
  <sheets>
    <sheet name="list of apps funded on 5-6-16" sheetId="2" r:id="rId1"/>
  </sheets>
  <externalReferences>
    <externalReference r:id="rId2"/>
  </externalReferences>
  <definedNames>
    <definedName name="_xlnm.Print_Area" localSheetId="0">'list of apps funded on 5-6-16'!$A$1:$L$13</definedName>
    <definedName name="_xlnm.Print_Titles" localSheetId="0">'list of apps funded on 5-6-16'!$A:$A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L8" i="2"/>
  <c r="L7" i="2"/>
  <c r="L6" i="2"/>
  <c r="I3" i="2"/>
  <c r="I2" i="2"/>
  <c r="I1" i="2"/>
</calcChain>
</file>

<file path=xl/sharedStrings.xml><?xml version="1.0" encoding="utf-8"?>
<sst xmlns="http://schemas.openxmlformats.org/spreadsheetml/2006/main" count="52" uniqueCount="46">
  <si>
    <t>SAIL Funding Balance Available</t>
  </si>
  <si>
    <t>Small County Funding Balance Available</t>
  </si>
  <si>
    <t>Family Demographic Funding Balance Available</t>
  </si>
  <si>
    <t>Medium County Funding Balance Available</t>
  </si>
  <si>
    <t>Elderly Demographic Funding Balance Available</t>
  </si>
  <si>
    <t>Large County Funding Balance Available</t>
  </si>
  <si>
    <t>All Applications</t>
  </si>
  <si>
    <t>Application Number</t>
  </si>
  <si>
    <t>Name of Development</t>
  </si>
  <si>
    <t>County</t>
  </si>
  <si>
    <t>County Size</t>
  </si>
  <si>
    <t>Name of Contact Person</t>
  </si>
  <si>
    <t>Name of Developers</t>
  </si>
  <si>
    <t>Dev Category</t>
  </si>
  <si>
    <t>Demo. Commitment</t>
  </si>
  <si>
    <t>Total Set Aside Units</t>
  </si>
  <si>
    <t>SAIL Request</t>
  </si>
  <si>
    <t>ELI Request</t>
  </si>
  <si>
    <t>Total SAIL Request (SAIL + ELI)</t>
  </si>
  <si>
    <t>2016-185BS</t>
  </si>
  <si>
    <t>Hickory Knoll</t>
  </si>
  <si>
    <t>Marion</t>
  </si>
  <si>
    <t>M</t>
  </si>
  <si>
    <t>Brianne E Heffner</t>
  </si>
  <si>
    <t>Southport Development, Inc. a Washington Corporation doing business in Florida as Southport Development Services, Inc.</t>
  </si>
  <si>
    <t>A/R</t>
  </si>
  <si>
    <t>F</t>
  </si>
  <si>
    <t>2016-169S</t>
  </si>
  <si>
    <t>The Palms of Deerfield Apartments</t>
  </si>
  <si>
    <t>Broward</t>
  </si>
  <si>
    <t>L</t>
  </si>
  <si>
    <t>Darren J Smith</t>
  </si>
  <si>
    <t>Tacolcy Economic Development Corporation, Inc.; Deerfield Beach Family Empowerment, Inc.</t>
  </si>
  <si>
    <t>E</t>
  </si>
  <si>
    <t>2016-183BS</t>
  </si>
  <si>
    <t>Clear Pond Estates</t>
  </si>
  <si>
    <t>Brevard</t>
  </si>
  <si>
    <t>Peter W. Dellapina</t>
  </si>
  <si>
    <t>Cacao Developer LLC</t>
  </si>
  <si>
    <t>2016-172S*</t>
  </si>
  <si>
    <t>Heron Estates Senior</t>
  </si>
  <si>
    <t>Palm Beach</t>
  </si>
  <si>
    <t>Matthew Rieger</t>
  </si>
  <si>
    <t>HTG Heron Estates Senior Developer, LLC</t>
  </si>
  <si>
    <t>NC</t>
  </si>
  <si>
    <t>*SAIL Amount was reduced during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</si>
</sst>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43" fontId="2" fillId="0" borderId="4" xfId="2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43" fontId="2" fillId="0" borderId="4" xfId="1" applyNumberFormat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4" xfId="1" applyFont="1" applyFill="1" applyBorder="1" applyAlignment="1" applyProtection="1">
      <alignment horizontal="center" textRotation="90" wrapText="1" readingOrder="1"/>
      <protection locked="0"/>
    </xf>
    <xf numFmtId="0" fontId="5" fillId="0" borderId="4" xfId="1" applyFont="1" applyFill="1" applyBorder="1" applyAlignment="1" applyProtection="1">
      <alignment horizontal="center" textRotation="90" wrapText="1"/>
      <protection locked="0"/>
    </xf>
    <xf numFmtId="0" fontId="6" fillId="0" borderId="4" xfId="1" applyFont="1" applyFill="1" applyBorder="1" applyAlignment="1" applyProtection="1">
      <alignment horizontal="center" textRotation="90" wrapText="1" readingOrder="1"/>
      <protection locked="0"/>
    </xf>
    <xf numFmtId="0" fontId="5" fillId="0" borderId="0" xfId="1" applyFont="1" applyFill="1" applyAlignment="1">
      <alignment horizontal="center" textRotation="90" readingOrder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 readingOrder="1"/>
      <protection locked="0"/>
    </xf>
    <xf numFmtId="43" fontId="7" fillId="0" borderId="4" xfId="2" applyFont="1" applyFill="1" applyBorder="1" applyAlignment="1">
      <alignment vertical="center" wrapText="1"/>
    </xf>
    <xf numFmtId="8" fontId="4" fillId="0" borderId="4" xfId="1" applyNumberFormat="1" applyFont="1" applyFill="1" applyBorder="1" applyAlignment="1" applyProtection="1">
      <alignment vertical="center" wrapText="1" readingOrder="1"/>
      <protection locked="0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112%20SAIL%20RFA%20after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scores"/>
      <sheetName val="All Applications"/>
      <sheetName val="Funding Selection"/>
      <sheetName val="eligible apps in ranked order"/>
      <sheetName val="list of apps funded on 5-6-16"/>
      <sheetName val="Recommendations"/>
      <sheetName val="Electronic funding page"/>
      <sheetName val="Counties"/>
      <sheetName val="Manually Track Funding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5460271.6000000015</v>
          </cell>
          <cell r="F4">
            <v>5252175.6000000015</v>
          </cell>
        </row>
        <row r="8">
          <cell r="F8">
            <v>211896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L6" sqref="L6"/>
    </sheetView>
  </sheetViews>
  <sheetFormatPr defaultColWidth="9.21875" defaultRowHeight="12" x14ac:dyDescent="0.3"/>
  <cols>
    <col min="1" max="1" width="12.109375" style="12" customWidth="1"/>
    <col min="2" max="2" width="19.88671875" style="11" customWidth="1"/>
    <col min="3" max="3" width="10.6640625" style="12" bestFit="1" customWidth="1"/>
    <col min="4" max="4" width="5.44140625" style="12" customWidth="1"/>
    <col min="5" max="5" width="15.21875" style="12" customWidth="1"/>
    <col min="6" max="6" width="20.44140625" style="12" customWidth="1"/>
    <col min="7" max="7" width="5.44140625" style="12" customWidth="1"/>
    <col min="8" max="8" width="5.44140625" style="13" customWidth="1"/>
    <col min="9" max="9" width="5.44140625" style="12" customWidth="1"/>
    <col min="10" max="10" width="11.44140625" style="12" bestFit="1" customWidth="1"/>
    <col min="11" max="11" width="10.109375" style="12" bestFit="1" customWidth="1"/>
    <col min="12" max="12" width="12.5546875" style="14" customWidth="1"/>
    <col min="13" max="16384" width="9.21875" style="12"/>
  </cols>
  <sheetData>
    <row r="1" spans="1:12" s="1" customFormat="1" ht="13.05" hidden="1" customHeight="1" x14ac:dyDescent="0.25">
      <c r="B1" s="2"/>
      <c r="C1" s="3" t="s">
        <v>0</v>
      </c>
      <c r="D1" s="4"/>
      <c r="E1" s="4"/>
      <c r="F1" s="4"/>
      <c r="G1" s="4"/>
      <c r="H1" s="5"/>
      <c r="I1" s="6">
        <f>'[1]Electronic funding page'!C4</f>
        <v>5460271.6000000015</v>
      </c>
      <c r="J1" s="6"/>
      <c r="K1" s="2"/>
      <c r="L1" s="7" t="s">
        <v>1</v>
      </c>
    </row>
    <row r="2" spans="1:12" s="1" customFormat="1" ht="26.55" hidden="1" customHeight="1" x14ac:dyDescent="0.25">
      <c r="B2" s="2"/>
      <c r="C2" s="8" t="s">
        <v>2</v>
      </c>
      <c r="D2" s="8"/>
      <c r="E2" s="8"/>
      <c r="F2" s="8"/>
      <c r="G2" s="8"/>
      <c r="H2" s="8"/>
      <c r="I2" s="9">
        <f>'[1]Electronic funding page'!F4</f>
        <v>5252175.6000000015</v>
      </c>
      <c r="J2" s="9"/>
      <c r="K2" s="2"/>
      <c r="L2" s="7" t="s">
        <v>3</v>
      </c>
    </row>
    <row r="3" spans="1:12" s="1" customFormat="1" ht="26.55" hidden="1" customHeight="1" x14ac:dyDescent="0.25">
      <c r="C3" s="8" t="s">
        <v>4</v>
      </c>
      <c r="D3" s="8"/>
      <c r="E3" s="8"/>
      <c r="F3" s="8"/>
      <c r="G3" s="8"/>
      <c r="H3" s="8"/>
      <c r="I3" s="9">
        <f>'[1]Electronic funding page'!F8</f>
        <v>211896</v>
      </c>
      <c r="J3" s="9"/>
      <c r="K3" s="2"/>
      <c r="L3" s="7" t="s">
        <v>5</v>
      </c>
    </row>
    <row r="4" spans="1:12" ht="13.05" hidden="1" customHeight="1" x14ac:dyDescent="0.3">
      <c r="A4" s="10" t="s">
        <v>6</v>
      </c>
    </row>
    <row r="5" spans="1:12" s="18" customFormat="1" ht="86.55" customHeight="1" x14ac:dyDescent="0.3">
      <c r="A5" s="15" t="s">
        <v>7</v>
      </c>
      <c r="B5" s="15" t="s">
        <v>8</v>
      </c>
      <c r="C5" s="15" t="s">
        <v>9</v>
      </c>
      <c r="D5" s="16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7" t="s">
        <v>18</v>
      </c>
    </row>
    <row r="6" spans="1:12" ht="36" customHeight="1" x14ac:dyDescent="0.3">
      <c r="A6" s="19" t="s">
        <v>19</v>
      </c>
      <c r="B6" s="19" t="s">
        <v>20</v>
      </c>
      <c r="C6" s="19" t="s">
        <v>21</v>
      </c>
      <c r="D6" s="20" t="s">
        <v>22</v>
      </c>
      <c r="E6" s="19" t="s">
        <v>23</v>
      </c>
      <c r="F6" s="19" t="s">
        <v>24</v>
      </c>
      <c r="G6" s="20" t="s">
        <v>25</v>
      </c>
      <c r="H6" s="20" t="s">
        <v>26</v>
      </c>
      <c r="I6" s="21">
        <v>96</v>
      </c>
      <c r="J6" s="22">
        <v>3150000</v>
      </c>
      <c r="K6" s="22">
        <v>304800</v>
      </c>
      <c r="L6" s="23">
        <f t="shared" ref="L6:L9" si="0">J6+K6</f>
        <v>3454800</v>
      </c>
    </row>
    <row r="7" spans="1:12" ht="36" customHeight="1" x14ac:dyDescent="0.3">
      <c r="A7" s="19" t="s">
        <v>27</v>
      </c>
      <c r="B7" s="19" t="s">
        <v>28</v>
      </c>
      <c r="C7" s="19" t="s">
        <v>29</v>
      </c>
      <c r="D7" s="20" t="s">
        <v>30</v>
      </c>
      <c r="E7" s="19" t="s">
        <v>31</v>
      </c>
      <c r="F7" s="19" t="s">
        <v>32</v>
      </c>
      <c r="G7" s="20" t="s">
        <v>25</v>
      </c>
      <c r="H7" s="20" t="s">
        <v>33</v>
      </c>
      <c r="I7" s="21">
        <v>100</v>
      </c>
      <c r="J7" s="22">
        <v>3300000</v>
      </c>
      <c r="K7" s="22">
        <v>669000</v>
      </c>
      <c r="L7" s="23">
        <f t="shared" si="0"/>
        <v>3969000</v>
      </c>
    </row>
    <row r="8" spans="1:12" ht="36" customHeight="1" x14ac:dyDescent="0.3">
      <c r="A8" s="19" t="s">
        <v>34</v>
      </c>
      <c r="B8" s="19" t="s">
        <v>35</v>
      </c>
      <c r="C8" s="19" t="s">
        <v>36</v>
      </c>
      <c r="D8" s="20" t="s">
        <v>22</v>
      </c>
      <c r="E8" s="19" t="s">
        <v>37</v>
      </c>
      <c r="F8" s="19" t="s">
        <v>38</v>
      </c>
      <c r="G8" s="20" t="s">
        <v>25</v>
      </c>
      <c r="H8" s="20" t="s">
        <v>26</v>
      </c>
      <c r="I8" s="21">
        <v>100</v>
      </c>
      <c r="J8" s="22">
        <v>3329900</v>
      </c>
      <c r="K8" s="22">
        <v>652000</v>
      </c>
      <c r="L8" s="23">
        <f t="shared" si="0"/>
        <v>3981900</v>
      </c>
    </row>
    <row r="9" spans="1:12" s="24" customFormat="1" ht="36" customHeight="1" x14ac:dyDescent="0.3">
      <c r="A9" s="19" t="s">
        <v>39</v>
      </c>
      <c r="B9" s="19" t="s">
        <v>40</v>
      </c>
      <c r="C9" s="19" t="s">
        <v>41</v>
      </c>
      <c r="D9" s="20" t="s">
        <v>30</v>
      </c>
      <c r="E9" s="19" t="s">
        <v>42</v>
      </c>
      <c r="F9" s="19" t="s">
        <v>43</v>
      </c>
      <c r="G9" s="20" t="s">
        <v>44</v>
      </c>
      <c r="H9" s="20" t="s">
        <v>33</v>
      </c>
      <c r="I9" s="21">
        <v>101</v>
      </c>
      <c r="J9" s="22">
        <v>4971218.13</v>
      </c>
      <c r="K9" s="22">
        <v>720500</v>
      </c>
      <c r="L9" s="23">
        <f t="shared" si="0"/>
        <v>5691718.1299999999</v>
      </c>
    </row>
    <row r="11" spans="1:12" x14ac:dyDescent="0.3">
      <c r="A11" s="12" t="s">
        <v>45</v>
      </c>
    </row>
    <row r="15" spans="1:12" x14ac:dyDescent="0.3">
      <c r="D15" s="25"/>
    </row>
  </sheetData>
  <mergeCells count="6">
    <mergeCell ref="C1:H1"/>
    <mergeCell ref="I1:J1"/>
    <mergeCell ref="C2:H2"/>
    <mergeCell ref="I2:J2"/>
    <mergeCell ref="C3:H3"/>
    <mergeCell ref="I3:J3"/>
  </mergeCells>
  <pageMargins left="0.7" right="0.7" top="0.75" bottom="0.75" header="0.3" footer="0.3"/>
  <pageSetup scale="84" fitToHeight="0" orientation="landscape" r:id="rId1"/>
  <headerFooter alignWithMargins="0">
    <oddHeader>&amp;C&amp;"Arial,Bold"&amp;14 RFA 2015-112 Applications Receiving Preliminary Awards based on May 6, 2016 Board Action</oddHeader>
    <oddFooter>&amp;R5/6/16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apps funded on 5-6-16</vt:lpstr>
      <vt:lpstr>'list of apps funded on 5-6-16'!Print_Area</vt:lpstr>
      <vt:lpstr>'list of apps funded on 5-6-16'!Print_Titles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2016-05-09T20:25:15Z</dcterms:created>
  <dcterms:modified xsi:type="dcterms:W3CDTF">2016-05-09T20:30:07Z</dcterms:modified>
</cp:coreProperties>
</file>