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lmonsen\AppData\Local\Microsoft\Windows\INetCache\Content.Outlook\5TNS9F0H\"/>
    </mc:Choice>
  </mc:AlternateContent>
  <bookViews>
    <workbookView xWindow="0" yWindow="0" windowWidth="19200" windowHeight="6924"/>
  </bookViews>
  <sheets>
    <sheet name="for posting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<sst xmlns="http://schemas.openxmlformats.org/spreadsheetml/2006/main" count="101" uniqueCount="68">
  <si>
    <t>Application Number</t>
  </si>
  <si>
    <t>Name of proposed Development</t>
  </si>
  <si>
    <t>County</t>
  </si>
  <si>
    <t>Development Location</t>
  </si>
  <si>
    <t>Contact Person</t>
  </si>
  <si>
    <t>Name Of Applicant</t>
  </si>
  <si>
    <t>Developer</t>
  </si>
  <si>
    <t xml:space="preserve">Demographic </t>
  </si>
  <si>
    <t>Dev Cat</t>
  </si>
  <si>
    <t>Dev Type</t>
  </si>
  <si>
    <t>Concrete?</t>
  </si>
  <si>
    <t>Total Units</t>
  </si>
  <si>
    <t>ELI Loan Amount</t>
  </si>
  <si>
    <t>Funding Requested - SAIL</t>
  </si>
  <si>
    <t>Total SAIL (ELI plus SAIL) request</t>
  </si>
  <si>
    <t>Per Unit Preference?</t>
  </si>
  <si>
    <t>Lottery Number</t>
  </si>
  <si>
    <t>2017-169S</t>
  </si>
  <si>
    <t>Ozanam Village III</t>
  </si>
  <si>
    <t>Pasco</t>
  </si>
  <si>
    <t>Osteen Rd. (640' south of Massachusetts Ave.)
New Port Richey, FL  34653</t>
  </si>
  <si>
    <t>Brian M. Smith</t>
  </si>
  <si>
    <t>Society of St. Vincent de Paul South Pinellas, Inc.</t>
  </si>
  <si>
    <t>Society of St. Vincent de Paul South Pinellas, Inc.; GHD Construction Services, Inc.</t>
  </si>
  <si>
    <t>(2)</t>
  </si>
  <si>
    <t>NC</t>
  </si>
  <si>
    <t>G</t>
  </si>
  <si>
    <t>Y</t>
  </si>
  <si>
    <t>2017-170S</t>
  </si>
  <si>
    <t>Pine Breeze Apartments</t>
  </si>
  <si>
    <t>Flagler</t>
  </si>
  <si>
    <t>425 Elm Ave., Bunnell, FL   32110</t>
  </si>
  <si>
    <t>Workforce Housing Ventures, Inc.</t>
  </si>
  <si>
    <t>Workforce Housing Ventures, Inc.; GHD Construction Services, Inc.</t>
  </si>
  <si>
    <t>2017-171S</t>
  </si>
  <si>
    <t>Ritz Reserve Phase 2</t>
  </si>
  <si>
    <t>Marion</t>
  </si>
  <si>
    <t>1124 NE 2nd St, Ocala, Marion County, FL 34470</t>
  </si>
  <si>
    <t>Susan A Tracy</t>
  </si>
  <si>
    <t>Volunteers of America of Florida, Inc.</t>
  </si>
  <si>
    <t>(3)</t>
  </si>
  <si>
    <t>2017-172S</t>
  </si>
  <si>
    <t>The Ranch at Pinellas Park</t>
  </si>
  <si>
    <t>Pinellas</t>
  </si>
  <si>
    <t>9625 66th Street N.
Pinellas Park, FL</t>
  </si>
  <si>
    <t>Jack D Humburg</t>
  </si>
  <si>
    <t>Pinellas Affordable Living, Inc.</t>
  </si>
  <si>
    <t>Pinellas Affordable Living, Inc.; Boley Centers, Inc.</t>
  </si>
  <si>
    <t>N</t>
  </si>
  <si>
    <t>2017-173S</t>
  </si>
  <si>
    <t>VETERANS LANDING</t>
  </si>
  <si>
    <t>Duval</t>
  </si>
  <si>
    <t>11265 ALUMNI WAY, JACKSONVILLE, FL 32246</t>
  </si>
  <si>
    <t>JENNA L EMMONS</t>
  </si>
  <si>
    <t>MARLYN BEHAVIORAL HEALTH SYSTEMS, INC. 
dba QUALITY RESOURCE CENTER</t>
  </si>
  <si>
    <t>ABILITY HOUSING, INC.</t>
  </si>
  <si>
    <t>(1), (2), (3)</t>
  </si>
  <si>
    <t>2017-174S</t>
  </si>
  <si>
    <t>Magnolia Commons</t>
  </si>
  <si>
    <t>Miami-Dade</t>
  </si>
  <si>
    <t>14805 Johnson Street and 1880 Ali Baba Ave., Opa-locka Florida 33054</t>
  </si>
  <si>
    <t>Stephanie W Baldwin</t>
  </si>
  <si>
    <t>Magnolia North Johnson Street Apartments LLC</t>
  </si>
  <si>
    <t>Opa-locka Community Development Corporation, Inc.</t>
  </si>
  <si>
    <t>(1), (2)</t>
  </si>
  <si>
    <t>2017-175S</t>
  </si>
  <si>
    <t>Magnolia North 2145 Apartments</t>
  </si>
  <si>
    <t>2145 Lincoln Avenue, Opa-locka Florida 33054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</si>
</sst>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RowHeight="12" x14ac:dyDescent="0.3"/>
  <cols>
    <col min="1" max="1" width="8.88671875" style="7"/>
    <col min="2" max="2" width="11.33203125" style="7" customWidth="1"/>
    <col min="3" max="3" width="10" style="7" customWidth="1"/>
    <col min="4" max="4" width="19.21875" style="7" customWidth="1"/>
    <col min="5" max="5" width="8.88671875" style="7"/>
    <col min="6" max="6" width="17.109375" style="7" customWidth="1"/>
    <col min="7" max="7" width="19.6640625" style="7" customWidth="1"/>
    <col min="8" max="8" width="10" style="2" customWidth="1"/>
    <col min="9" max="9" width="4.6640625" style="2" customWidth="1"/>
    <col min="10" max="10" width="4.33203125" style="7" customWidth="1"/>
    <col min="11" max="11" width="7.5546875" style="7" bestFit="1" customWidth="1"/>
    <col min="12" max="12" width="6.33203125" style="2" customWidth="1"/>
    <col min="13" max="13" width="11.109375" style="7" bestFit="1" customWidth="1"/>
    <col min="14" max="14" width="12.5546875" style="7" bestFit="1" customWidth="1"/>
    <col min="15" max="15" width="12.6640625" style="7" bestFit="1" customWidth="1"/>
    <col min="16" max="16384" width="8.88671875" style="7"/>
  </cols>
  <sheetData>
    <row r="1" spans="1:17" s="2" customFormat="1" ht="3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48" x14ac:dyDescent="0.3">
      <c r="A2" s="3" t="s">
        <v>17</v>
      </c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23</v>
      </c>
      <c r="H2" s="4" t="s">
        <v>24</v>
      </c>
      <c r="I2" s="1" t="s">
        <v>25</v>
      </c>
      <c r="J2" s="1" t="s">
        <v>26</v>
      </c>
      <c r="K2" s="1" t="s">
        <v>27</v>
      </c>
      <c r="L2" s="5">
        <v>30</v>
      </c>
      <c r="M2" s="6">
        <v>0</v>
      </c>
      <c r="N2" s="6">
        <v>5000000</v>
      </c>
      <c r="O2" s="6">
        <f>M2+N2</f>
        <v>5000000</v>
      </c>
      <c r="P2" s="1" t="s">
        <v>27</v>
      </c>
      <c r="Q2" s="1">
        <v>2</v>
      </c>
    </row>
    <row r="3" spans="1:17" ht="36" x14ac:dyDescent="0.3">
      <c r="A3" s="3" t="s">
        <v>28</v>
      </c>
      <c r="B3" s="3" t="s">
        <v>29</v>
      </c>
      <c r="C3" s="3" t="s">
        <v>30</v>
      </c>
      <c r="D3" s="3" t="s">
        <v>31</v>
      </c>
      <c r="E3" s="3" t="s">
        <v>21</v>
      </c>
      <c r="F3" s="3" t="s">
        <v>32</v>
      </c>
      <c r="G3" s="3" t="s">
        <v>33</v>
      </c>
      <c r="H3" s="4" t="s">
        <v>24</v>
      </c>
      <c r="I3" s="1" t="s">
        <v>25</v>
      </c>
      <c r="J3" s="1" t="s">
        <v>26</v>
      </c>
      <c r="K3" s="1" t="s">
        <v>27</v>
      </c>
      <c r="L3" s="5">
        <v>30</v>
      </c>
      <c r="M3" s="6">
        <v>0</v>
      </c>
      <c r="N3" s="6">
        <v>5000000</v>
      </c>
      <c r="O3" s="6">
        <f t="shared" ref="O3:O8" si="0">M3+N3</f>
        <v>5000000</v>
      </c>
      <c r="P3" s="1" t="s">
        <v>27</v>
      </c>
      <c r="Q3" s="1">
        <v>6</v>
      </c>
    </row>
    <row r="4" spans="1:17" ht="24" x14ac:dyDescent="0.3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39</v>
      </c>
      <c r="G4" s="3" t="s">
        <v>39</v>
      </c>
      <c r="H4" s="4" t="s">
        <v>40</v>
      </c>
      <c r="I4" s="1" t="s">
        <v>25</v>
      </c>
      <c r="J4" s="1" t="s">
        <v>26</v>
      </c>
      <c r="K4" s="1" t="s">
        <v>27</v>
      </c>
      <c r="L4" s="5">
        <v>27</v>
      </c>
      <c r="M4" s="6">
        <v>170300</v>
      </c>
      <c r="N4" s="6">
        <v>3269689</v>
      </c>
      <c r="O4" s="6">
        <f t="shared" si="0"/>
        <v>3439989</v>
      </c>
      <c r="P4" s="1" t="s">
        <v>27</v>
      </c>
      <c r="Q4" s="1">
        <v>7</v>
      </c>
    </row>
    <row r="5" spans="1:17" ht="24" x14ac:dyDescent="0.3">
      <c r="A5" s="3" t="s">
        <v>41</v>
      </c>
      <c r="B5" s="3" t="s">
        <v>42</v>
      </c>
      <c r="C5" s="3" t="s">
        <v>43</v>
      </c>
      <c r="D5" s="3" t="s">
        <v>44</v>
      </c>
      <c r="E5" s="3" t="s">
        <v>45</v>
      </c>
      <c r="F5" s="3" t="s">
        <v>46</v>
      </c>
      <c r="G5" s="3" t="s">
        <v>47</v>
      </c>
      <c r="H5" s="4" t="s">
        <v>40</v>
      </c>
      <c r="I5" s="1" t="s">
        <v>25</v>
      </c>
      <c r="J5" s="1" t="s">
        <v>26</v>
      </c>
      <c r="K5" s="1" t="s">
        <v>48</v>
      </c>
      <c r="L5" s="5">
        <v>25</v>
      </c>
      <c r="M5" s="6">
        <v>226600</v>
      </c>
      <c r="N5" s="6">
        <v>3890189</v>
      </c>
      <c r="O5" s="6">
        <f t="shared" si="0"/>
        <v>4116789</v>
      </c>
      <c r="P5" s="1" t="s">
        <v>27</v>
      </c>
      <c r="Q5" s="1">
        <v>3</v>
      </c>
    </row>
    <row r="6" spans="1:17" ht="48" x14ac:dyDescent="0.3">
      <c r="A6" s="3" t="s">
        <v>49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54</v>
      </c>
      <c r="G6" s="3" t="s">
        <v>55</v>
      </c>
      <c r="H6" s="4" t="s">
        <v>56</v>
      </c>
      <c r="I6" s="1" t="s">
        <v>25</v>
      </c>
      <c r="J6" s="1" t="s">
        <v>26</v>
      </c>
      <c r="K6" s="1" t="s">
        <v>27</v>
      </c>
      <c r="L6" s="5">
        <v>23</v>
      </c>
      <c r="M6" s="6">
        <v>314500</v>
      </c>
      <c r="N6" s="6">
        <v>3807000</v>
      </c>
      <c r="O6" s="6">
        <f t="shared" si="0"/>
        <v>4121500</v>
      </c>
      <c r="P6" s="1" t="s">
        <v>27</v>
      </c>
      <c r="Q6" s="1">
        <v>4</v>
      </c>
    </row>
    <row r="7" spans="1:17" ht="36" x14ac:dyDescent="0.3">
      <c r="A7" s="3" t="s">
        <v>57</v>
      </c>
      <c r="B7" s="3" t="s">
        <v>58</v>
      </c>
      <c r="C7" s="3" t="s">
        <v>59</v>
      </c>
      <c r="D7" s="3" t="s">
        <v>60</v>
      </c>
      <c r="E7" s="3" t="s">
        <v>61</v>
      </c>
      <c r="F7" s="3" t="s">
        <v>62</v>
      </c>
      <c r="G7" s="3" t="s">
        <v>63</v>
      </c>
      <c r="H7" s="4" t="s">
        <v>64</v>
      </c>
      <c r="I7" s="1" t="s">
        <v>25</v>
      </c>
      <c r="J7" s="1" t="s">
        <v>26</v>
      </c>
      <c r="K7" s="1" t="s">
        <v>27</v>
      </c>
      <c r="L7" s="5">
        <v>20</v>
      </c>
      <c r="M7" s="6">
        <v>331400</v>
      </c>
      <c r="N7" s="6">
        <v>4100000</v>
      </c>
      <c r="O7" s="6">
        <f t="shared" si="0"/>
        <v>4431400</v>
      </c>
      <c r="P7" s="1" t="s">
        <v>27</v>
      </c>
      <c r="Q7" s="1">
        <v>1</v>
      </c>
    </row>
    <row r="8" spans="1:17" ht="36" x14ac:dyDescent="0.3">
      <c r="A8" s="3" t="s">
        <v>65</v>
      </c>
      <c r="B8" s="3" t="s">
        <v>66</v>
      </c>
      <c r="C8" s="3" t="s">
        <v>59</v>
      </c>
      <c r="D8" s="3" t="s">
        <v>67</v>
      </c>
      <c r="E8" s="3" t="s">
        <v>61</v>
      </c>
      <c r="F8" s="3" t="s">
        <v>62</v>
      </c>
      <c r="G8" s="3" t="s">
        <v>63</v>
      </c>
      <c r="H8" s="4" t="s">
        <v>64</v>
      </c>
      <c r="I8" s="1" t="s">
        <v>25</v>
      </c>
      <c r="J8" s="1" t="s">
        <v>26</v>
      </c>
      <c r="K8" s="1" t="s">
        <v>27</v>
      </c>
      <c r="L8" s="5">
        <v>15</v>
      </c>
      <c r="M8" s="6">
        <v>242000</v>
      </c>
      <c r="N8" s="6">
        <v>3075000</v>
      </c>
      <c r="O8" s="6">
        <f t="shared" si="0"/>
        <v>3317000</v>
      </c>
      <c r="P8" s="1" t="s">
        <v>27</v>
      </c>
      <c r="Q8" s="1">
        <v>5</v>
      </c>
    </row>
  </sheetData>
  <pageMargins left="0.7" right="0.7" top="0.75" bottom="0.75" header="0.3" footer="0.3"/>
  <pageSetup paperSize="5" scale="88" orientation="landscape" r:id="rId1"/>
  <headerFooter>
    <oddHeader>&amp;CRFA 2016-115 Application Submitted Report
(Subject to further verification and review)&amp;R1/19/17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posting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2017-01-24T20:29:04Z</dcterms:created>
  <dcterms:modified xsi:type="dcterms:W3CDTF">2017-01-24T21:04:29Z</dcterms:modified>
</cp:coreProperties>
</file>