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Desktop\"/>
    </mc:Choice>
  </mc:AlternateContent>
  <bookViews>
    <workbookView xWindow="0" yWindow="0" windowWidth="23040" windowHeight="8796"/>
  </bookViews>
  <sheets>
    <sheet name="for posting" sheetId="1" r:id="rId1"/>
  </sheets>
  <definedNames>
    <definedName name="_xlnm.Print_Titles" localSheetId="0">'for posting'!$A:$B,'for posting'!$1:$1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5" i="1"/>
  <c r="P4" i="1"/>
  <c r="P3" i="1"/>
  <c r="P2" i="1"/>
</calcChain>
</file>

<file path=xl/sharedStrings.xml><?xml version="1.0" encoding="utf-8"?>
<sst xmlns="http://schemas.openxmlformats.org/spreadsheetml/2006/main" count="80" uniqueCount="63">
  <si>
    <t>Application Number</t>
  </si>
  <si>
    <t>Name of proposed Development</t>
  </si>
  <si>
    <t>County</t>
  </si>
  <si>
    <t>Development Location</t>
  </si>
  <si>
    <t>Contact Person</t>
  </si>
  <si>
    <t>Name Of Applicant</t>
  </si>
  <si>
    <t>Developer</t>
  </si>
  <si>
    <t>NP?</t>
  </si>
  <si>
    <t>Demo - mobility issue</t>
  </si>
  <si>
    <t>Demo - SSI</t>
  </si>
  <si>
    <t>Demo - nonmobility issue</t>
  </si>
  <si>
    <t>Development Type</t>
  </si>
  <si>
    <t>Concrete?</t>
  </si>
  <si>
    <t>Total Units</t>
  </si>
  <si>
    <t>Total Set-Aside %</t>
  </si>
  <si>
    <t>Set-Aside Units</t>
  </si>
  <si>
    <t>DLP_latitude</t>
  </si>
  <si>
    <t>DLP_longitude</t>
  </si>
  <si>
    <t>Competitive HC Request Amount</t>
  </si>
  <si>
    <t>SAIL Request Amount</t>
  </si>
  <si>
    <t>NHTF - Request Amount</t>
  </si>
  <si>
    <t>Corporation Funding Per Set-Aside</t>
  </si>
  <si>
    <t>lottery</t>
  </si>
  <si>
    <t>2017-254CSN</t>
  </si>
  <si>
    <t>Northside Commons</t>
  </si>
  <si>
    <t>Miami-Dade</t>
  </si>
  <si>
    <t>8301 NW 27th Avenue Miami-Dade County</t>
  </si>
  <si>
    <t>Stephanie Berman</t>
  </si>
  <si>
    <t>Northside Commons Residential, LLC</t>
  </si>
  <si>
    <t>Carrfour Supportive Housing, Inc.; GM Northside Commons Dev, LLC</t>
  </si>
  <si>
    <t>Y</t>
  </si>
  <si>
    <t>HR</t>
  </si>
  <si>
    <t>2017-255CSN</t>
  </si>
  <si>
    <t>Arbor Village</t>
  </si>
  <si>
    <t>Sarasota</t>
  </si>
  <si>
    <t>2901 Fruitville Road, Sarasota, FL 34237</t>
  </si>
  <si>
    <t>Shawn Wilson</t>
  </si>
  <si>
    <t>Blue CASL, LLC</t>
  </si>
  <si>
    <t>Blue Sky Communities III, LLC; CASL Developer, LLC</t>
  </si>
  <si>
    <t>MR 4</t>
  </si>
  <si>
    <t>2017-256CSN</t>
  </si>
  <si>
    <t>LONDONTOWNE LANE PROJECT</t>
  </si>
  <si>
    <t>Duval</t>
  </si>
  <si>
    <t>6549 LONDONTOWNE LANE, JACKSONVILLE, FL 32210</t>
  </si>
  <si>
    <t>JENNA L EMMONS</t>
  </si>
  <si>
    <t>ABILITY LONDONTOWNE, LLC</t>
  </si>
  <si>
    <t xml:space="preserve">ABILITY HOUSING, INC.; </t>
  </si>
  <si>
    <t>G</t>
  </si>
  <si>
    <t>N</t>
  </si>
  <si>
    <t>2017-257CSN</t>
  </si>
  <si>
    <t>Jersey Gardens</t>
  </si>
  <si>
    <t>Polk</t>
  </si>
  <si>
    <t>On Jersey Road, 800 feet north of the intersection of Jersey Road and Havendale Blvd., Polk County.</t>
  </si>
  <si>
    <t>Oscar A. Sol</t>
  </si>
  <si>
    <t>Jersey Gardens Supportive, Ltd.</t>
  </si>
  <si>
    <t>Jersey Gardens Dev, LLC; ACTS Jersey Gardens, LLC</t>
  </si>
  <si>
    <t>2017-258CSN</t>
  </si>
  <si>
    <t>Warley Park</t>
  </si>
  <si>
    <t>Seminole</t>
  </si>
  <si>
    <t>West 25th Street; Approximately 350 feet Northeast of the intersection of Bradshaw Drive and West 25th Street, Sanford</t>
  </si>
  <si>
    <t>Jonathan L Wolf</t>
  </si>
  <si>
    <t>Warley Park, Ltd.</t>
  </si>
  <si>
    <t>Warley Park Developer, LLC; Step Up Developer,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</si>
</sst>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workbookViewId="0">
      <selection activeCell="H3" sqref="H3"/>
    </sheetView>
  </sheetViews>
  <sheetFormatPr defaultRowHeight="12" x14ac:dyDescent="0.3"/>
  <cols>
    <col min="1" max="1" width="9.5546875" style="19" customWidth="1"/>
    <col min="2" max="2" width="12.33203125" style="19" customWidth="1"/>
    <col min="3" max="3" width="9.21875" style="19" customWidth="1"/>
    <col min="4" max="4" width="19.6640625" style="19" customWidth="1"/>
    <col min="5" max="5" width="8.88671875" style="19"/>
    <col min="6" max="6" width="12.88671875" style="19" customWidth="1"/>
    <col min="7" max="7" width="16.33203125" style="19" customWidth="1"/>
    <col min="8" max="8" width="2.88671875" style="20" customWidth="1"/>
    <col min="9" max="9" width="5.109375" style="20" customWidth="1"/>
    <col min="10" max="10" width="2.88671875" style="20" customWidth="1"/>
    <col min="11" max="12" width="5.109375" style="20" customWidth="1"/>
    <col min="13" max="14" width="2.88671875" style="20" customWidth="1"/>
    <col min="15" max="15" width="3.109375" style="20" customWidth="1"/>
    <col min="16" max="16" width="2.88671875" style="20" customWidth="1"/>
    <col min="17" max="17" width="7.5546875" style="20" customWidth="1"/>
    <col min="18" max="18" width="8.44140625" style="20" customWidth="1"/>
    <col min="19" max="21" width="7.77734375" style="19" customWidth="1"/>
    <col min="22" max="22" width="8.5546875" style="19" customWidth="1"/>
    <col min="23" max="23" width="2.88671875" style="20" customWidth="1"/>
    <col min="24" max="16384" width="8.88671875" style="19"/>
  </cols>
  <sheetData>
    <row r="1" spans="1:23" s="3" customFormat="1" ht="71.40000000000000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s="11" customFormat="1" ht="48" x14ac:dyDescent="0.3">
      <c r="A2" s="4" t="s">
        <v>23</v>
      </c>
      <c r="B2" s="4" t="s">
        <v>24</v>
      </c>
      <c r="C2" s="4" t="s">
        <v>25</v>
      </c>
      <c r="D2" s="4" t="s">
        <v>26</v>
      </c>
      <c r="E2" s="4" t="s">
        <v>27</v>
      </c>
      <c r="F2" s="4" t="s">
        <v>28</v>
      </c>
      <c r="G2" s="4" t="s">
        <v>29</v>
      </c>
      <c r="H2" s="5" t="s">
        <v>30</v>
      </c>
      <c r="I2" s="5"/>
      <c r="J2" s="5"/>
      <c r="K2" s="5" t="s">
        <v>30</v>
      </c>
      <c r="L2" s="5" t="s">
        <v>31</v>
      </c>
      <c r="M2" s="5" t="s">
        <v>30</v>
      </c>
      <c r="N2" s="6">
        <v>80</v>
      </c>
      <c r="O2" s="5">
        <v>100</v>
      </c>
      <c r="P2" s="5">
        <f>ROUNDUP((N2*O2)/100,0)</f>
        <v>80</v>
      </c>
      <c r="Q2" s="7">
        <v>25.84985</v>
      </c>
      <c r="R2" s="7">
        <v>-80.241749999999996</v>
      </c>
      <c r="S2" s="8">
        <v>2110000</v>
      </c>
      <c r="T2" s="8">
        <v>4000000</v>
      </c>
      <c r="U2" s="9">
        <v>1545600</v>
      </c>
      <c r="V2" s="10">
        <v>287375</v>
      </c>
      <c r="W2" s="5">
        <v>2</v>
      </c>
    </row>
    <row r="3" spans="1:23" ht="36" x14ac:dyDescent="0.3">
      <c r="A3" s="12" t="s">
        <v>32</v>
      </c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3" t="s">
        <v>30</v>
      </c>
      <c r="I3" s="13"/>
      <c r="J3" s="13"/>
      <c r="K3" s="13" t="s">
        <v>30</v>
      </c>
      <c r="L3" s="13" t="s">
        <v>39</v>
      </c>
      <c r="M3" s="13" t="s">
        <v>30</v>
      </c>
      <c r="N3" s="14">
        <v>80</v>
      </c>
      <c r="O3" s="13">
        <v>100</v>
      </c>
      <c r="P3" s="13">
        <f>ROUNDUP((N3*O3)/100,0)</f>
        <v>80</v>
      </c>
      <c r="Q3" s="15">
        <v>27.338460000000001</v>
      </c>
      <c r="R3" s="15">
        <v>-82.511529999999993</v>
      </c>
      <c r="S3" s="16">
        <v>1510000</v>
      </c>
      <c r="T3" s="16">
        <v>3500000</v>
      </c>
      <c r="U3" s="17">
        <v>1350400</v>
      </c>
      <c r="V3" s="18">
        <v>213625</v>
      </c>
      <c r="W3" s="13">
        <v>1</v>
      </c>
    </row>
    <row r="4" spans="1:23" ht="36" x14ac:dyDescent="0.3">
      <c r="A4" s="12" t="s">
        <v>40</v>
      </c>
      <c r="B4" s="12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2" t="s">
        <v>46</v>
      </c>
      <c r="H4" s="13" t="s">
        <v>30</v>
      </c>
      <c r="I4" s="13" t="s">
        <v>30</v>
      </c>
      <c r="J4" s="13" t="s">
        <v>30</v>
      </c>
      <c r="K4" s="13" t="s">
        <v>30</v>
      </c>
      <c r="L4" s="13" t="s">
        <v>47</v>
      </c>
      <c r="M4" s="13" t="s">
        <v>48</v>
      </c>
      <c r="N4" s="14">
        <v>80</v>
      </c>
      <c r="O4" s="13">
        <v>100</v>
      </c>
      <c r="P4" s="13">
        <f>ROUNDUP((N4*O4)/100,0)</f>
        <v>80</v>
      </c>
      <c r="Q4" s="15">
        <v>30.292919999999999</v>
      </c>
      <c r="R4" s="15">
        <v>-81.75282</v>
      </c>
      <c r="S4" s="16">
        <v>1780000</v>
      </c>
      <c r="T4" s="16">
        <v>4000000</v>
      </c>
      <c r="U4" s="17">
        <v>1414400</v>
      </c>
      <c r="V4" s="18">
        <v>250250</v>
      </c>
      <c r="W4" s="13">
        <v>3</v>
      </c>
    </row>
    <row r="5" spans="1:23" ht="48" x14ac:dyDescent="0.3">
      <c r="A5" s="12" t="s">
        <v>49</v>
      </c>
      <c r="B5" s="12" t="s">
        <v>50</v>
      </c>
      <c r="C5" s="12" t="s">
        <v>51</v>
      </c>
      <c r="D5" s="12" t="s">
        <v>52</v>
      </c>
      <c r="E5" s="12" t="s">
        <v>53</v>
      </c>
      <c r="F5" s="12" t="s">
        <v>54</v>
      </c>
      <c r="G5" s="12" t="s">
        <v>55</v>
      </c>
      <c r="H5" s="13" t="s">
        <v>30</v>
      </c>
      <c r="I5" s="13"/>
      <c r="J5" s="13"/>
      <c r="K5" s="13" t="s">
        <v>30</v>
      </c>
      <c r="L5" s="13" t="s">
        <v>47</v>
      </c>
      <c r="M5" s="13" t="s">
        <v>48</v>
      </c>
      <c r="N5" s="14">
        <v>84</v>
      </c>
      <c r="O5" s="13">
        <v>100</v>
      </c>
      <c r="P5" s="13">
        <f>ROUNDUP((N5*O5)/100,0)</f>
        <v>84</v>
      </c>
      <c r="Q5" s="15">
        <v>28.053090000000001</v>
      </c>
      <c r="R5" s="15">
        <v>-81.771019999999993</v>
      </c>
      <c r="S5" s="16">
        <v>1510000</v>
      </c>
      <c r="T5" s="16">
        <v>3500000</v>
      </c>
      <c r="U5" s="17">
        <v>1145600</v>
      </c>
      <c r="V5" s="18">
        <v>203452.38</v>
      </c>
      <c r="W5" s="13">
        <v>4</v>
      </c>
    </row>
    <row r="6" spans="1:23" ht="72" x14ac:dyDescent="0.3">
      <c r="A6" s="12" t="s">
        <v>56</v>
      </c>
      <c r="B6" s="12" t="s">
        <v>57</v>
      </c>
      <c r="C6" s="12" t="s">
        <v>58</v>
      </c>
      <c r="D6" s="12" t="s">
        <v>59</v>
      </c>
      <c r="E6" s="12" t="s">
        <v>60</v>
      </c>
      <c r="F6" s="12" t="s">
        <v>61</v>
      </c>
      <c r="G6" s="12" t="s">
        <v>62</v>
      </c>
      <c r="H6" s="13" t="s">
        <v>30</v>
      </c>
      <c r="I6" s="13"/>
      <c r="J6" s="13"/>
      <c r="K6" s="13" t="s">
        <v>30</v>
      </c>
      <c r="L6" s="13" t="s">
        <v>47</v>
      </c>
      <c r="M6" s="13" t="s">
        <v>30</v>
      </c>
      <c r="N6" s="14">
        <v>80</v>
      </c>
      <c r="O6" s="13">
        <v>100</v>
      </c>
      <c r="P6" s="13">
        <f>ROUNDUP((N6*O6)/100,0)</f>
        <v>80</v>
      </c>
      <c r="Q6" s="15">
        <v>28.787109999999998</v>
      </c>
      <c r="R6" s="15">
        <v>-81.28228</v>
      </c>
      <c r="S6" s="16">
        <v>1510000</v>
      </c>
      <c r="T6" s="16">
        <v>2825000</v>
      </c>
      <c r="U6" s="17">
        <v>1273600</v>
      </c>
      <c r="V6" s="18">
        <v>205187.5</v>
      </c>
      <c r="W6" s="13">
        <v>5</v>
      </c>
    </row>
  </sheetData>
  <pageMargins left="0.7" right="0.7" top="0.75" bottom="0.75" header="0.3" footer="0.3"/>
  <pageSetup paperSize="5" scale="90" fitToHeight="0" orientation="landscape" r:id="rId1"/>
  <headerFooter>
    <oddHeader>&amp;CRFA 2017-103 Application Submitted Report
(Subject to further verification and review)&amp;RPage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2017-04-27T14:26:24Z</dcterms:created>
  <dcterms:modified xsi:type="dcterms:W3CDTF">2017-04-27T14:41:17Z</dcterms:modified>
</cp:coreProperties>
</file>