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88" yWindow="336" windowWidth="10476" windowHeight="3828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P3" i="1" l="1"/>
  <c r="P15" i="1"/>
  <c r="P16" i="1"/>
  <c r="P4" i="1"/>
  <c r="P5" i="1"/>
  <c r="P6" i="1"/>
  <c r="P7" i="1"/>
  <c r="P17" i="1"/>
  <c r="P8" i="1"/>
  <c r="P18" i="1"/>
  <c r="P9" i="1"/>
  <c r="P10" i="1"/>
  <c r="P11" i="1"/>
  <c r="P14" i="1"/>
</calcChain>
</file>

<file path=xl/sharedStrings.xml><?xml version="1.0" encoding="utf-8"?>
<sst xmlns="http://schemas.openxmlformats.org/spreadsheetml/2006/main" count="169" uniqueCount="86">
  <si>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</si>
  <si>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</si>
  <si>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</si>
  <si>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</si>
  <si>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</si>
  <si>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</si>
  <si>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</si>
  <si>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</si>
  <si>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Workforce SAIL Request Amount</t>
  </si>
  <si>
    <t>MMRB Request Amount</t>
  </si>
  <si>
    <t>North or South of SW 288th Street?</t>
  </si>
  <si>
    <t>Live Where You Work Goal?</t>
  </si>
  <si>
    <t>Proximity Funding Preference</t>
  </si>
  <si>
    <t>2018-054S</t>
  </si>
  <si>
    <t>2018-055S</t>
  </si>
  <si>
    <t>2018-056BS</t>
  </si>
  <si>
    <t>2018-057BS</t>
  </si>
  <si>
    <t>2018-058BS</t>
  </si>
  <si>
    <t>2018-059BS</t>
  </si>
  <si>
    <t>2018-060BS</t>
  </si>
  <si>
    <t>2018-062BS</t>
  </si>
  <si>
    <t>2018-063BS</t>
  </si>
  <si>
    <t>2018-064BS</t>
  </si>
  <si>
    <t>2018-065CS</t>
  </si>
  <si>
    <t>2018-066S</t>
  </si>
  <si>
    <t>Crystal Cove</t>
  </si>
  <si>
    <t>Edison Gardens</t>
  </si>
  <si>
    <t>W Price MF Apartments</t>
  </si>
  <si>
    <t>Sierra Bay</t>
  </si>
  <si>
    <t>Water's Edge Apartments</t>
  </si>
  <si>
    <t>Ambar Walk</t>
  </si>
  <si>
    <t>The Palms at Town Center</t>
  </si>
  <si>
    <t>Liberty Square Phase Four</t>
  </si>
  <si>
    <t>Residences at Marathon Key</t>
  </si>
  <si>
    <t>Mallorca Isles</t>
  </si>
  <si>
    <t>Village of Valor</t>
  </si>
  <si>
    <t>Ambar Key</t>
  </si>
  <si>
    <t>The Quarry II</t>
  </si>
  <si>
    <t>Sierra Pointe</t>
  </si>
  <si>
    <t>Monroe</t>
  </si>
  <si>
    <t>Miami-Dade</t>
  </si>
  <si>
    <t>Sarasota</t>
  </si>
  <si>
    <t>Flagler</t>
  </si>
  <si>
    <t>Palm Beach</t>
  </si>
  <si>
    <t>Escambia</t>
  </si>
  <si>
    <t>Name of Authorized Contact Person</t>
  </si>
  <si>
    <t>Martin C Flynn Jr</t>
  </si>
  <si>
    <t>Carol Gardner</t>
  </si>
  <si>
    <t>Louie A Lange III</t>
  </si>
  <si>
    <t>Mara S. Mades</t>
  </si>
  <si>
    <t>Mara S Mades</t>
  </si>
  <si>
    <t>Elena M. Adames</t>
  </si>
  <si>
    <t>Matthew A. Rieger</t>
  </si>
  <si>
    <t>Alberto Milo, Jr.</t>
  </si>
  <si>
    <t>Robert G Hoskins</t>
  </si>
  <si>
    <t>Lewis V Swezy</t>
  </si>
  <si>
    <t>Kathy S Makino</t>
  </si>
  <si>
    <t>Scott Zimmerman</t>
  </si>
  <si>
    <t>Tri-Star Affordable Development, LLC</t>
  </si>
  <si>
    <t>Tacolcy Economic Development Corporation, Inc.; SHAG Edison Gardens, LLC</t>
  </si>
  <si>
    <t>Commonwealth Development Corporation</t>
  </si>
  <si>
    <t>Cornerstone Group Partners, LLC</t>
  </si>
  <si>
    <t>Ambar3, LLC</t>
  </si>
  <si>
    <t>HTG Palms Developer, LLC</t>
  </si>
  <si>
    <t>Liberty Square Phase Four Developer, LLC</t>
  </si>
  <si>
    <t>NuRock Development Partners, Inc.</t>
  </si>
  <si>
    <t>Lewis V. Swezy; RS Development Corp</t>
  </si>
  <si>
    <t>KSM Holdings Florida, LLC; Village of Valor, LTD.</t>
  </si>
  <si>
    <t>BDG Sierra Pointe Developer, LLC; Judd Roth Real Estate Development, Inc.</t>
  </si>
  <si>
    <t/>
  </si>
  <si>
    <t>Total Units</t>
  </si>
  <si>
    <t>Competitive HC Request Amount</t>
  </si>
  <si>
    <t>Non-Competitive HC Request Amount</t>
  </si>
  <si>
    <t>Total Workforce SAIL Request/ Units</t>
  </si>
  <si>
    <t>Y</t>
  </si>
  <si>
    <t>N</t>
  </si>
  <si>
    <t>N/A</t>
  </si>
  <si>
    <t>NORTH</t>
  </si>
  <si>
    <t>SOUTH</t>
  </si>
  <si>
    <t>2018-053CS*</t>
  </si>
  <si>
    <t>*Competitive HC Request was reduced during scoring.</t>
  </si>
  <si>
    <t>2018-061CS*</t>
  </si>
  <si>
    <t>Ineligible Applications</t>
  </si>
  <si>
    <t>Eligible Applications</t>
  </si>
  <si>
    <t>On December 8, 2017,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</si>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</sst>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6" fontId="3" fillId="0" borderId="1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3" fontId="3" fillId="0" borderId="3" xfId="1" applyFont="1" applyBorder="1" applyAlignment="1">
      <alignment vertical="center"/>
    </xf>
    <xf numFmtId="43" fontId="3" fillId="0" borderId="3" xfId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/>
    </xf>
    <xf numFmtId="43" fontId="2" fillId="0" borderId="2" xfId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4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4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EC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tabSelected="1" zoomScale="90" zoomScaleNormal="90" workbookViewId="0">
      <pane xSplit="2" ySplit="1" topLeftCell="C11" activePane="bottomRight" state="frozen"/>
      <selection pane="topRight" activeCell="C1" sqref="C1"/>
      <selection pane="bottomLeft" activeCell="A7" sqref="A7"/>
      <selection pane="bottomRight" activeCell="E16" sqref="E16"/>
    </sheetView>
  </sheetViews>
  <sheetFormatPr defaultColWidth="9.33203125" defaultRowHeight="12" x14ac:dyDescent="0.25"/>
  <cols>
    <col min="1" max="1" width="10" style="36" bestFit="1" customWidth="1"/>
    <col min="2" max="2" width="18.6640625" style="42" customWidth="1"/>
    <col min="3" max="3" width="11.44140625" style="36" bestFit="1" customWidth="1"/>
    <col min="4" max="4" width="15.33203125" style="36" customWidth="1"/>
    <col min="5" max="5" width="20.44140625" style="36" customWidth="1"/>
    <col min="6" max="6" width="14.109375" style="43" customWidth="1"/>
    <col min="7" max="7" width="14.6640625" style="43" customWidth="1"/>
    <col min="8" max="8" width="14.6640625" style="43" hidden="1" customWidth="1"/>
    <col min="9" max="9" width="12.5546875" style="43" hidden="1" customWidth="1"/>
    <col min="10" max="10" width="6.109375" style="43" customWidth="1"/>
    <col min="11" max="11" width="8.77734375" style="43" customWidth="1"/>
    <col min="12" max="12" width="10.6640625" style="43" customWidth="1"/>
    <col min="13" max="13" width="9.33203125" style="36" customWidth="1"/>
    <col min="14" max="14" width="5.77734375" style="36" customWidth="1"/>
    <col min="15" max="15" width="9.33203125" style="36" customWidth="1"/>
    <col min="16" max="16" width="10.5546875" style="36" customWidth="1"/>
    <col min="17" max="17" width="8.88671875" style="36" customWidth="1"/>
    <col min="18" max="18" width="6.77734375" style="36" bestFit="1" customWidth="1"/>
    <col min="19" max="19" width="6.6640625" style="36" customWidth="1"/>
    <col min="20" max="20" width="11.33203125" style="36" customWidth="1"/>
    <col min="21" max="21" width="13.33203125" style="36" customWidth="1"/>
    <col min="22" max="22" width="12" style="36" customWidth="1"/>
    <col min="23" max="23" width="11" style="36" customWidth="1"/>
    <col min="24" max="24" width="9.6640625" style="36" customWidth="1"/>
    <col min="25" max="25" width="8.5546875" style="39" customWidth="1"/>
    <col min="26" max="16384" width="9.33203125" style="36"/>
  </cols>
  <sheetData>
    <row r="1" spans="1:25" s="2" customFormat="1" ht="62.7" customHeight="1" x14ac:dyDescent="0.25">
      <c r="A1" s="3" t="s">
        <v>0</v>
      </c>
      <c r="B1" s="3" t="s">
        <v>2</v>
      </c>
      <c r="C1" s="3" t="s">
        <v>3</v>
      </c>
      <c r="D1" s="3" t="s">
        <v>45</v>
      </c>
      <c r="E1" s="3" t="s">
        <v>1</v>
      </c>
      <c r="F1" s="3" t="s">
        <v>71</v>
      </c>
      <c r="G1" s="4" t="s">
        <v>8</v>
      </c>
      <c r="H1" s="4" t="s">
        <v>72</v>
      </c>
      <c r="I1" s="10" t="s">
        <v>9</v>
      </c>
      <c r="J1" s="4" t="s">
        <v>70</v>
      </c>
      <c r="K1" s="3" t="s">
        <v>7</v>
      </c>
      <c r="L1" s="3" t="s">
        <v>10</v>
      </c>
      <c r="M1" s="3" t="s">
        <v>11</v>
      </c>
      <c r="N1" s="3" t="s">
        <v>6</v>
      </c>
      <c r="O1" s="3" t="s">
        <v>12</v>
      </c>
      <c r="P1" s="3" t="s">
        <v>73</v>
      </c>
      <c r="Q1" s="3" t="s">
        <v>4</v>
      </c>
      <c r="R1" s="3" t="s">
        <v>5</v>
      </c>
    </row>
    <row r="2" spans="1:25" s="31" customFormat="1" ht="24.6" customHeight="1" x14ac:dyDescent="0.25">
      <c r="A2" s="21" t="s">
        <v>83</v>
      </c>
      <c r="B2" s="22"/>
      <c r="C2" s="22"/>
      <c r="D2" s="22"/>
      <c r="E2" s="22"/>
      <c r="F2" s="23"/>
      <c r="G2" s="24"/>
      <c r="H2" s="24"/>
      <c r="I2" s="23"/>
      <c r="J2" s="25"/>
      <c r="K2" s="26"/>
      <c r="L2" s="26"/>
      <c r="M2" s="27"/>
      <c r="N2" s="27"/>
      <c r="O2" s="27"/>
      <c r="P2" s="28"/>
      <c r="Q2" s="27"/>
      <c r="R2" s="27"/>
      <c r="S2" s="29"/>
      <c r="T2" s="30"/>
      <c r="U2" s="30"/>
      <c r="V2" s="30"/>
      <c r="W2" s="30"/>
    </row>
    <row r="3" spans="1:25" s="34" customFormat="1" ht="24" customHeight="1" x14ac:dyDescent="0.25">
      <c r="A3" s="5" t="s">
        <v>13</v>
      </c>
      <c r="B3" s="6" t="s">
        <v>26</v>
      </c>
      <c r="C3" s="6" t="s">
        <v>40</v>
      </c>
      <c r="D3" s="6" t="s">
        <v>47</v>
      </c>
      <c r="E3" s="6" t="s">
        <v>59</v>
      </c>
      <c r="F3" s="7"/>
      <c r="G3" s="13">
        <v>8500000</v>
      </c>
      <c r="H3" s="11">
        <v>722479</v>
      </c>
      <c r="I3" s="7" t="s">
        <v>69</v>
      </c>
      <c r="J3" s="9">
        <v>200</v>
      </c>
      <c r="K3" s="32" t="s">
        <v>74</v>
      </c>
      <c r="L3" s="32" t="s">
        <v>77</v>
      </c>
      <c r="M3" s="32" t="s">
        <v>75</v>
      </c>
      <c r="N3" s="32">
        <v>10</v>
      </c>
      <c r="O3" s="32" t="s">
        <v>74</v>
      </c>
      <c r="P3" s="33">
        <f t="shared" ref="P3:P11" si="0">G3/J3</f>
        <v>42500</v>
      </c>
      <c r="Q3" s="32" t="s">
        <v>74</v>
      </c>
      <c r="R3" s="8">
        <v>6</v>
      </c>
    </row>
    <row r="4" spans="1:25" s="34" customFormat="1" ht="49.2" customHeight="1" x14ac:dyDescent="0.25">
      <c r="A4" s="5" t="s">
        <v>16</v>
      </c>
      <c r="B4" s="6" t="s">
        <v>29</v>
      </c>
      <c r="C4" s="6" t="s">
        <v>40</v>
      </c>
      <c r="D4" s="6" t="s">
        <v>50</v>
      </c>
      <c r="E4" s="6" t="s">
        <v>61</v>
      </c>
      <c r="F4" s="7"/>
      <c r="G4" s="11">
        <v>6250000</v>
      </c>
      <c r="H4" s="11">
        <v>436823</v>
      </c>
      <c r="I4" s="7">
        <v>14500000</v>
      </c>
      <c r="J4" s="9">
        <v>128</v>
      </c>
      <c r="K4" s="32" t="s">
        <v>74</v>
      </c>
      <c r="L4" s="32" t="s">
        <v>77</v>
      </c>
      <c r="M4" s="32" t="s">
        <v>75</v>
      </c>
      <c r="N4" s="32">
        <v>10</v>
      </c>
      <c r="O4" s="32" t="s">
        <v>74</v>
      </c>
      <c r="P4" s="33">
        <f t="shared" si="0"/>
        <v>48828.125</v>
      </c>
      <c r="Q4" s="32" t="s">
        <v>74</v>
      </c>
      <c r="R4" s="8">
        <v>14</v>
      </c>
    </row>
    <row r="5" spans="1:25" s="34" customFormat="1" ht="44.4" customHeight="1" x14ac:dyDescent="0.25">
      <c r="A5" s="5" t="s">
        <v>17</v>
      </c>
      <c r="B5" s="6" t="s">
        <v>30</v>
      </c>
      <c r="C5" s="6" t="s">
        <v>40</v>
      </c>
      <c r="D5" s="6" t="s">
        <v>51</v>
      </c>
      <c r="E5" s="6" t="s">
        <v>62</v>
      </c>
      <c r="F5" s="7"/>
      <c r="G5" s="11">
        <v>7845000</v>
      </c>
      <c r="H5" s="11">
        <v>268700</v>
      </c>
      <c r="I5" s="7">
        <v>12000000</v>
      </c>
      <c r="J5" s="9">
        <v>95</v>
      </c>
      <c r="K5" s="35" t="s">
        <v>74</v>
      </c>
      <c r="L5" s="35" t="s">
        <v>77</v>
      </c>
      <c r="M5" s="35" t="s">
        <v>75</v>
      </c>
      <c r="N5" s="35">
        <v>10</v>
      </c>
      <c r="O5" s="35" t="s">
        <v>74</v>
      </c>
      <c r="P5" s="33">
        <f t="shared" si="0"/>
        <v>82578.947368421053</v>
      </c>
      <c r="Q5" s="35" t="s">
        <v>74</v>
      </c>
      <c r="R5" s="1">
        <v>2</v>
      </c>
      <c r="S5" s="14"/>
      <c r="T5" s="14"/>
      <c r="U5" s="14"/>
      <c r="V5" s="36"/>
      <c r="W5" s="36"/>
      <c r="X5" s="36"/>
      <c r="Y5" s="36"/>
    </row>
    <row r="6" spans="1:25" s="34" customFormat="1" ht="24" customHeight="1" x14ac:dyDescent="0.25">
      <c r="A6" s="5" t="s">
        <v>18</v>
      </c>
      <c r="B6" s="6" t="s">
        <v>31</v>
      </c>
      <c r="C6" s="6" t="s">
        <v>42</v>
      </c>
      <c r="D6" s="6" t="s">
        <v>52</v>
      </c>
      <c r="E6" s="6" t="s">
        <v>63</v>
      </c>
      <c r="F6" s="7"/>
      <c r="G6" s="11">
        <v>8500000</v>
      </c>
      <c r="H6" s="11">
        <v>250000</v>
      </c>
      <c r="I6" s="7">
        <v>7000000</v>
      </c>
      <c r="J6" s="9">
        <v>88</v>
      </c>
      <c r="K6" s="12" t="s">
        <v>74</v>
      </c>
      <c r="L6" s="12" t="s">
        <v>76</v>
      </c>
      <c r="M6" s="35" t="s">
        <v>74</v>
      </c>
      <c r="N6" s="35">
        <v>10</v>
      </c>
      <c r="O6" s="35" t="s">
        <v>74</v>
      </c>
      <c r="P6" s="33">
        <f t="shared" si="0"/>
        <v>96590.909090909088</v>
      </c>
      <c r="Q6" s="35" t="s">
        <v>74</v>
      </c>
      <c r="R6" s="35">
        <v>13</v>
      </c>
      <c r="S6" s="37"/>
      <c r="T6" s="14"/>
      <c r="U6" s="14"/>
      <c r="V6" s="14"/>
      <c r="W6" s="14"/>
      <c r="X6" s="36"/>
      <c r="Y6" s="36"/>
    </row>
    <row r="7" spans="1:25" s="34" customFormat="1" ht="40.950000000000003" customHeight="1" x14ac:dyDescent="0.25">
      <c r="A7" s="5" t="s">
        <v>19</v>
      </c>
      <c r="B7" s="6" t="s">
        <v>32</v>
      </c>
      <c r="C7" s="6" t="s">
        <v>40</v>
      </c>
      <c r="D7" s="6" t="s">
        <v>53</v>
      </c>
      <c r="E7" s="6" t="s">
        <v>64</v>
      </c>
      <c r="F7" s="7"/>
      <c r="G7" s="11">
        <v>5400000</v>
      </c>
      <c r="H7" s="11">
        <v>446548</v>
      </c>
      <c r="I7" s="7">
        <v>13000000</v>
      </c>
      <c r="J7" s="9">
        <v>108</v>
      </c>
      <c r="K7" s="12" t="s">
        <v>74</v>
      </c>
      <c r="L7" s="12" t="s">
        <v>77</v>
      </c>
      <c r="M7" s="35" t="s">
        <v>75</v>
      </c>
      <c r="N7" s="35">
        <v>10</v>
      </c>
      <c r="O7" s="35" t="s">
        <v>74</v>
      </c>
      <c r="P7" s="33">
        <f t="shared" si="0"/>
        <v>50000</v>
      </c>
      <c r="Q7" s="35" t="s">
        <v>74</v>
      </c>
      <c r="R7" s="35">
        <v>3</v>
      </c>
      <c r="S7" s="37"/>
      <c r="T7" s="14"/>
      <c r="U7" s="14"/>
      <c r="V7" s="14"/>
      <c r="W7" s="14"/>
      <c r="X7" s="36"/>
      <c r="Y7" s="36"/>
    </row>
    <row r="8" spans="1:25" ht="24" customHeight="1" x14ac:dyDescent="0.25">
      <c r="A8" s="5" t="s">
        <v>20</v>
      </c>
      <c r="B8" s="6" t="s">
        <v>34</v>
      </c>
      <c r="C8" s="6" t="s">
        <v>40</v>
      </c>
      <c r="D8" s="6" t="s">
        <v>55</v>
      </c>
      <c r="E8" s="6" t="s">
        <v>66</v>
      </c>
      <c r="F8" s="7"/>
      <c r="G8" s="11">
        <v>7720000</v>
      </c>
      <c r="H8" s="11">
        <v>407606</v>
      </c>
      <c r="I8" s="7">
        <v>13500000</v>
      </c>
      <c r="J8" s="9">
        <v>120</v>
      </c>
      <c r="K8" s="12" t="s">
        <v>74</v>
      </c>
      <c r="L8" s="12" t="s">
        <v>77</v>
      </c>
      <c r="M8" s="38" t="s">
        <v>75</v>
      </c>
      <c r="N8" s="38">
        <v>10</v>
      </c>
      <c r="O8" s="38" t="s">
        <v>74</v>
      </c>
      <c r="P8" s="33">
        <f t="shared" si="0"/>
        <v>64333.333333333336</v>
      </c>
      <c r="Q8" s="38" t="s">
        <v>74</v>
      </c>
      <c r="R8" s="38">
        <v>9</v>
      </c>
    </row>
    <row r="9" spans="1:25" ht="24" customHeight="1" x14ac:dyDescent="0.25">
      <c r="A9" s="5" t="s">
        <v>22</v>
      </c>
      <c r="B9" s="6" t="s">
        <v>36</v>
      </c>
      <c r="C9" s="6" t="s">
        <v>40</v>
      </c>
      <c r="D9" s="6" t="s">
        <v>51</v>
      </c>
      <c r="E9" s="6" t="s">
        <v>62</v>
      </c>
      <c r="F9" s="7"/>
      <c r="G9" s="11">
        <v>8465000</v>
      </c>
      <c r="H9" s="11">
        <v>317660</v>
      </c>
      <c r="I9" s="7">
        <v>13310000</v>
      </c>
      <c r="J9" s="9">
        <v>94</v>
      </c>
      <c r="K9" s="12" t="s">
        <v>74</v>
      </c>
      <c r="L9" s="12" t="s">
        <v>78</v>
      </c>
      <c r="M9" s="38" t="s">
        <v>75</v>
      </c>
      <c r="N9" s="38">
        <v>15</v>
      </c>
      <c r="O9" s="38" t="s">
        <v>74</v>
      </c>
      <c r="P9" s="33">
        <f t="shared" si="0"/>
        <v>90053.191489361707</v>
      </c>
      <c r="Q9" s="38" t="s">
        <v>74</v>
      </c>
      <c r="R9" s="38">
        <v>7</v>
      </c>
    </row>
    <row r="10" spans="1:25" ht="24" customHeight="1" x14ac:dyDescent="0.25">
      <c r="A10" s="5" t="s">
        <v>23</v>
      </c>
      <c r="B10" s="6" t="s">
        <v>37</v>
      </c>
      <c r="C10" s="6" t="s">
        <v>39</v>
      </c>
      <c r="D10" s="6" t="s">
        <v>51</v>
      </c>
      <c r="E10" s="6" t="s">
        <v>62</v>
      </c>
      <c r="F10" s="7">
        <v>1000000</v>
      </c>
      <c r="G10" s="11">
        <v>6608000</v>
      </c>
      <c r="H10" s="11"/>
      <c r="I10" s="7" t="s">
        <v>69</v>
      </c>
      <c r="J10" s="9">
        <v>112</v>
      </c>
      <c r="K10" s="12" t="s">
        <v>74</v>
      </c>
      <c r="L10" s="12" t="s">
        <v>76</v>
      </c>
      <c r="M10" s="38" t="s">
        <v>75</v>
      </c>
      <c r="N10" s="38">
        <v>10</v>
      </c>
      <c r="O10" s="38" t="s">
        <v>74</v>
      </c>
      <c r="P10" s="33">
        <f t="shared" si="0"/>
        <v>59000</v>
      </c>
      <c r="Q10" s="38" t="s">
        <v>74</v>
      </c>
      <c r="R10" s="38">
        <v>8</v>
      </c>
    </row>
    <row r="11" spans="1:25" ht="48" x14ac:dyDescent="0.25">
      <c r="A11" s="5" t="s">
        <v>24</v>
      </c>
      <c r="B11" s="6" t="s">
        <v>38</v>
      </c>
      <c r="C11" s="6" t="s">
        <v>44</v>
      </c>
      <c r="D11" s="6" t="s">
        <v>57</v>
      </c>
      <c r="E11" s="6" t="s">
        <v>68</v>
      </c>
      <c r="F11" s="7"/>
      <c r="G11" s="11">
        <v>8500000</v>
      </c>
      <c r="H11" s="11">
        <v>282926</v>
      </c>
      <c r="I11" s="5" t="s">
        <v>69</v>
      </c>
      <c r="J11" s="9">
        <v>120</v>
      </c>
      <c r="K11" s="12" t="s">
        <v>74</v>
      </c>
      <c r="L11" s="12" t="s">
        <v>76</v>
      </c>
      <c r="M11" s="38" t="s">
        <v>74</v>
      </c>
      <c r="N11" s="38">
        <v>10</v>
      </c>
      <c r="O11" s="38" t="s">
        <v>74</v>
      </c>
      <c r="P11" s="33">
        <f t="shared" si="0"/>
        <v>70833.333333333328</v>
      </c>
      <c r="Q11" s="38" t="s">
        <v>74</v>
      </c>
      <c r="R11" s="38">
        <v>10</v>
      </c>
    </row>
    <row r="12" spans="1:25" x14ac:dyDescent="0.25">
      <c r="A12" s="15"/>
      <c r="B12" s="16"/>
      <c r="C12" s="16"/>
      <c r="D12" s="16"/>
      <c r="E12" s="16"/>
      <c r="F12" s="17"/>
      <c r="G12" s="18"/>
      <c r="H12" s="18"/>
      <c r="I12" s="17"/>
      <c r="J12" s="19"/>
      <c r="K12" s="20"/>
      <c r="L12" s="20"/>
      <c r="M12" s="40"/>
      <c r="N12" s="40"/>
      <c r="O12" s="40"/>
      <c r="P12" s="41"/>
      <c r="Q12" s="40"/>
      <c r="R12" s="40"/>
      <c r="S12" s="37"/>
      <c r="T12" s="14"/>
      <c r="U12" s="14"/>
      <c r="V12" s="14"/>
      <c r="W12" s="14"/>
      <c r="Y12" s="36"/>
    </row>
    <row r="13" spans="1:25" s="31" customFormat="1" x14ac:dyDescent="0.25">
      <c r="A13" s="21" t="s">
        <v>82</v>
      </c>
      <c r="B13" s="22"/>
      <c r="C13" s="22"/>
      <c r="D13" s="22"/>
      <c r="E13" s="22"/>
      <c r="F13" s="23"/>
      <c r="G13" s="24"/>
      <c r="H13" s="24"/>
      <c r="I13" s="23"/>
      <c r="J13" s="25"/>
      <c r="K13" s="26"/>
      <c r="L13" s="26"/>
      <c r="M13" s="27"/>
      <c r="N13" s="27"/>
      <c r="O13" s="27"/>
      <c r="P13" s="28"/>
      <c r="Q13" s="27"/>
      <c r="R13" s="27"/>
      <c r="S13" s="29"/>
      <c r="T13" s="30"/>
      <c r="U13" s="30"/>
      <c r="V13" s="30"/>
      <c r="W13" s="30"/>
    </row>
    <row r="14" spans="1:25" ht="24" x14ac:dyDescent="0.25">
      <c r="A14" s="5" t="s">
        <v>79</v>
      </c>
      <c r="B14" s="6" t="s">
        <v>25</v>
      </c>
      <c r="C14" s="6" t="s">
        <v>39</v>
      </c>
      <c r="D14" s="6" t="s">
        <v>46</v>
      </c>
      <c r="E14" s="6" t="s">
        <v>58</v>
      </c>
      <c r="F14" s="7">
        <v>735000</v>
      </c>
      <c r="G14" s="11">
        <v>2069908</v>
      </c>
      <c r="H14" s="11"/>
      <c r="I14" s="7" t="s">
        <v>69</v>
      </c>
      <c r="J14" s="9">
        <v>46</v>
      </c>
      <c r="K14" s="32" t="s">
        <v>75</v>
      </c>
      <c r="L14" s="32" t="s">
        <v>76</v>
      </c>
      <c r="M14" s="32" t="s">
        <v>75</v>
      </c>
      <c r="N14" s="32">
        <v>10</v>
      </c>
      <c r="O14" s="32" t="s">
        <v>74</v>
      </c>
      <c r="P14" s="33">
        <f>G14/J14</f>
        <v>44998</v>
      </c>
      <c r="Q14" s="32" t="s">
        <v>74</v>
      </c>
      <c r="R14" s="8">
        <v>12</v>
      </c>
      <c r="S14" s="34"/>
      <c r="T14" s="34"/>
      <c r="U14" s="34"/>
      <c r="V14" s="34"/>
      <c r="W14" s="34"/>
      <c r="X14" s="34"/>
      <c r="Y14" s="34"/>
    </row>
    <row r="15" spans="1:25" ht="24" x14ac:dyDescent="0.25">
      <c r="A15" s="5" t="s">
        <v>14</v>
      </c>
      <c r="B15" s="6" t="s">
        <v>27</v>
      </c>
      <c r="C15" s="6" t="s">
        <v>41</v>
      </c>
      <c r="D15" s="6" t="s">
        <v>48</v>
      </c>
      <c r="E15" s="6" t="s">
        <v>60</v>
      </c>
      <c r="F15" s="7"/>
      <c r="G15" s="11">
        <v>7890000</v>
      </c>
      <c r="H15" s="11">
        <v>514124</v>
      </c>
      <c r="I15" s="7" t="s">
        <v>69</v>
      </c>
      <c r="J15" s="9">
        <v>189</v>
      </c>
      <c r="K15" s="32" t="s">
        <v>75</v>
      </c>
      <c r="L15" s="32" t="s">
        <v>76</v>
      </c>
      <c r="M15" s="32" t="s">
        <v>74</v>
      </c>
      <c r="N15" s="32">
        <v>5</v>
      </c>
      <c r="O15" s="32" t="s">
        <v>74</v>
      </c>
      <c r="P15" s="33">
        <f>G15/J15</f>
        <v>41746.031746031746</v>
      </c>
      <c r="Q15" s="32" t="s">
        <v>74</v>
      </c>
      <c r="R15" s="8">
        <v>4</v>
      </c>
      <c r="S15" s="34"/>
      <c r="T15" s="34"/>
      <c r="U15" s="34"/>
      <c r="V15" s="34"/>
      <c r="W15" s="34"/>
      <c r="X15" s="34"/>
      <c r="Y15" s="34"/>
    </row>
    <row r="16" spans="1:25" ht="24" x14ac:dyDescent="0.25">
      <c r="A16" s="5" t="s">
        <v>15</v>
      </c>
      <c r="B16" s="6" t="s">
        <v>28</v>
      </c>
      <c r="C16" s="6" t="s">
        <v>40</v>
      </c>
      <c r="D16" s="6" t="s">
        <v>49</v>
      </c>
      <c r="E16" s="6" t="s">
        <v>61</v>
      </c>
      <c r="F16" s="7"/>
      <c r="G16" s="11">
        <v>8300000</v>
      </c>
      <c r="H16" s="11">
        <v>496740</v>
      </c>
      <c r="I16" s="7">
        <v>17000000</v>
      </c>
      <c r="J16" s="9">
        <v>140</v>
      </c>
      <c r="K16" s="32" t="s">
        <v>75</v>
      </c>
      <c r="L16" s="32" t="s">
        <v>77</v>
      </c>
      <c r="M16" s="32" t="s">
        <v>75</v>
      </c>
      <c r="N16" s="32">
        <v>10</v>
      </c>
      <c r="O16" s="32" t="s">
        <v>74</v>
      </c>
      <c r="P16" s="33">
        <f>G16/J16</f>
        <v>59285.714285714283</v>
      </c>
      <c r="Q16" s="32" t="s">
        <v>74</v>
      </c>
      <c r="R16" s="8">
        <v>5</v>
      </c>
      <c r="S16" s="34"/>
      <c r="T16" s="34"/>
      <c r="U16" s="34"/>
      <c r="V16" s="34"/>
      <c r="W16" s="34"/>
      <c r="X16" s="34"/>
      <c r="Y16" s="34"/>
    </row>
    <row r="17" spans="1:18" ht="24" x14ac:dyDescent="0.25">
      <c r="A17" s="5" t="s">
        <v>81</v>
      </c>
      <c r="B17" s="6" t="s">
        <v>33</v>
      </c>
      <c r="C17" s="6" t="s">
        <v>39</v>
      </c>
      <c r="D17" s="6" t="s">
        <v>54</v>
      </c>
      <c r="E17" s="6" t="s">
        <v>65</v>
      </c>
      <c r="F17" s="7">
        <v>875000</v>
      </c>
      <c r="G17" s="11">
        <v>4200000</v>
      </c>
      <c r="H17" s="11"/>
      <c r="I17" s="7" t="s">
        <v>69</v>
      </c>
      <c r="J17" s="9">
        <v>55</v>
      </c>
      <c r="K17" s="12" t="s">
        <v>75</v>
      </c>
      <c r="L17" s="12" t="s">
        <v>76</v>
      </c>
      <c r="M17" s="38" t="s">
        <v>75</v>
      </c>
      <c r="N17" s="38">
        <v>10</v>
      </c>
      <c r="O17" s="38" t="s">
        <v>74</v>
      </c>
      <c r="P17" s="33">
        <f>G17/J17</f>
        <v>76363.636363636368</v>
      </c>
      <c r="Q17" s="38" t="s">
        <v>74</v>
      </c>
      <c r="R17" s="38">
        <v>1</v>
      </c>
    </row>
    <row r="18" spans="1:18" ht="24" x14ac:dyDescent="0.25">
      <c r="A18" s="5" t="s">
        <v>21</v>
      </c>
      <c r="B18" s="6" t="s">
        <v>35</v>
      </c>
      <c r="C18" s="6" t="s">
        <v>43</v>
      </c>
      <c r="D18" s="6" t="s">
        <v>56</v>
      </c>
      <c r="E18" s="6" t="s">
        <v>67</v>
      </c>
      <c r="F18" s="7"/>
      <c r="G18" s="11">
        <v>8200000</v>
      </c>
      <c r="H18" s="11">
        <v>463700</v>
      </c>
      <c r="I18" s="7">
        <v>17000000</v>
      </c>
      <c r="J18" s="9">
        <v>157</v>
      </c>
      <c r="K18" s="12" t="s">
        <v>75</v>
      </c>
      <c r="L18" s="12" t="s">
        <v>76</v>
      </c>
      <c r="M18" s="38" t="s">
        <v>75</v>
      </c>
      <c r="N18" s="38">
        <v>10</v>
      </c>
      <c r="O18" s="38" t="s">
        <v>74</v>
      </c>
      <c r="P18" s="33">
        <f>G18/J18</f>
        <v>52229.299363057326</v>
      </c>
      <c r="Q18" s="38" t="s">
        <v>74</v>
      </c>
      <c r="R18" s="38">
        <v>11</v>
      </c>
    </row>
    <row r="19" spans="1:18" x14ac:dyDescent="0.25">
      <c r="F19" s="17"/>
    </row>
    <row r="20" spans="1:18" x14ac:dyDescent="0.25">
      <c r="A20" s="36" t="s">
        <v>80</v>
      </c>
    </row>
    <row r="22" spans="1:18" x14ac:dyDescent="0.25">
      <c r="A22" s="36" t="s">
        <v>84</v>
      </c>
    </row>
    <row r="24" spans="1:18" x14ac:dyDescent="0.25">
      <c r="A24" s="44" t="s">
        <v>85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8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</sheetData>
  <sortState ref="A14:Y18">
    <sortCondition ref="A14"/>
  </sortState>
  <mergeCells count="1">
    <mergeCell ref="A24:Q25"/>
  </mergeCells>
  <phoneticPr fontId="0" type="noConversion"/>
  <pageMargins left="0.7" right="0.7" top="0.75" bottom="0.75" header="0.3" footer="0.3"/>
  <pageSetup paperSize="5" scale="86" fitToHeight="0" orientation="landscape" r:id="rId1"/>
  <headerFooter alignWithMargins="0">
    <oddHeader>&amp;C&amp;"Arial,Bold"&amp;14RFA 2017-107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2017-12-07T21:07:13Z</dcterms:modified>
</cp:coreProperties>
</file>