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288" yWindow="324" windowWidth="12516" windowHeight="6012" tabRatio="853"/>
  </bookViews>
  <sheets>
    <sheet name="All Applications" sheetId="1" r:id="rId1"/>
  </sheets>
  <definedNames>
    <definedName name="_xlnm.Print_Titles" localSheetId="0">'All Applications'!$A:$A</definedName>
  </definedNames>
  <calcPr calcId="171027"/>
  <fileRecoveryPr autoRecover="0"/>
</workbook>
</file>

<file path=xl/calcChain.xml><?xml version="1.0" encoding="utf-8"?>
<calcChain xmlns="http://schemas.openxmlformats.org/spreadsheetml/2006/main">
  <c r="L3" i="1" l="1"/>
  <c r="L4" i="1" l="1"/>
  <c r="L5" i="1"/>
  <c r="L11" i="1"/>
  <c r="L6" i="1"/>
  <c r="L7" i="1"/>
  <c r="L8" i="1"/>
  <c r="L9" i="1"/>
</calcChain>
</file>

<file path=xl/sharedStrings.xml><?xml version="1.0" encoding="utf-8"?>
<sst xmlns="http://schemas.openxmlformats.org/spreadsheetml/2006/main" count="99" uniqueCount="65">
  <si>
    <t>Application Number</t>
  </si>
  <si>
    <t>Name of Development</t>
  </si>
  <si>
    <t>Lottery Number</t>
  </si>
  <si>
    <t>Demo. Commitment</t>
  </si>
  <si>
    <t>Eligible for Funding?</t>
  </si>
  <si>
    <t>Priority Designation</t>
  </si>
  <si>
    <t>2017-285V</t>
  </si>
  <si>
    <t>2017-286V</t>
  </si>
  <si>
    <t>2017-287V</t>
  </si>
  <si>
    <t>2017-288V</t>
  </si>
  <si>
    <t>2017-289V</t>
  </si>
  <si>
    <t>2017-290V</t>
  </si>
  <si>
    <t>2017-292V</t>
  </si>
  <si>
    <t>Delmar Terrace South</t>
  </si>
  <si>
    <t>Sunset Pointe</t>
  </si>
  <si>
    <t>VILLAGE ON MERCY</t>
  </si>
  <si>
    <t>Denton Cove</t>
  </si>
  <si>
    <t>The Pines</t>
  </si>
  <si>
    <t>Redding Redevelopment</t>
  </si>
  <si>
    <t>The Residences at Equality Park</t>
  </si>
  <si>
    <t>Amelia Court at Creative Village</t>
  </si>
  <si>
    <t>Viability Loan Request Amount</t>
  </si>
  <si>
    <t>Qualifies for the demographic of Homeless or Persons with a Disabling Condition Preference?</t>
  </si>
  <si>
    <t>Qualifies for Florida Job Creation Preference</t>
  </si>
  <si>
    <t>Homeless</t>
  </si>
  <si>
    <t>Family</t>
  </si>
  <si>
    <t>Elderly (Non-ALF)</t>
  </si>
  <si>
    <t>Persons with a Disabling Condition</t>
  </si>
  <si>
    <t>Viability Loan Request as a % of Maximum Request Amount</t>
  </si>
  <si>
    <t>Viability Maximum Loan Amount</t>
  </si>
  <si>
    <t>Y</t>
  </si>
  <si>
    <t>N</t>
  </si>
  <si>
    <t>I</t>
  </si>
  <si>
    <t>2017-291V*</t>
  </si>
  <si>
    <t>*The Request Amount was adjusted during scoring.</t>
  </si>
  <si>
    <t>Developer</t>
  </si>
  <si>
    <t>Contact Person</t>
  </si>
  <si>
    <t>County</t>
  </si>
  <si>
    <t>Franklin</t>
  </si>
  <si>
    <t>Eugenia Anderson</t>
  </si>
  <si>
    <t>Pinellas</t>
  </si>
  <si>
    <t xml:space="preserve">Denton Cove Developer, Inc.; </t>
  </si>
  <si>
    <t>Jonathan L Wolf</t>
  </si>
  <si>
    <t>Delmar Terrace Developers, LLC ; Boley Centers, Inc</t>
  </si>
  <si>
    <t>Roundstone Development, LLC.</t>
  </si>
  <si>
    <t>Clifton E. Phillips</t>
  </si>
  <si>
    <t>Volusia</t>
  </si>
  <si>
    <t>Sanford Redevelopment Partners, LLC; SHA Development, LLC</t>
  </si>
  <si>
    <t>Joseph Chambers</t>
  </si>
  <si>
    <t>Seminole</t>
  </si>
  <si>
    <t>Cornerstone Group Partners, LLC</t>
  </si>
  <si>
    <t>Miami-Dade</t>
  </si>
  <si>
    <t>Mara Mades</t>
  </si>
  <si>
    <t>Atlantic Housing Partners, L.L.L.P.; Banc of America Community Development Corporation</t>
  </si>
  <si>
    <t>Jay P. Brock</t>
  </si>
  <si>
    <t>Orange</t>
  </si>
  <si>
    <t>Ineligible Applications</t>
  </si>
  <si>
    <t>SHANNON L NAZWORTH</t>
  </si>
  <si>
    <t>ABILITY HOUSING, INC. (f/k/a ABILITY HOUSING OF NORTHEAST FLORIDA, INC.)</t>
  </si>
  <si>
    <t>Stephanie Berman</t>
  </si>
  <si>
    <t>Carrfour Supportive Housing, Inc</t>
  </si>
  <si>
    <t>Broward</t>
  </si>
  <si>
    <t>Eligible Applications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</si>
  <si>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</si>
  <si>
    <t>On September 22, 2017, the Board of Directors of Florida Housing Finance Corporation approved the Review Committee’s motion to adopt the scoring results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</si>
</sst>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vertical="center" wrapText="1"/>
    </xf>
    <xf numFmtId="0" fontId="4" fillId="0" borderId="1" xfId="2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6">
    <cellStyle name="Comma" xfId="1" builtinId="3"/>
    <cellStyle name="Normal" xfId="0" builtinId="0"/>
    <cellStyle name="Normal 2" xfId="3"/>
    <cellStyle name="Normal 2 2" xfId="4"/>
    <cellStyle name="Normal 3" xfId="5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zoomScaleNormal="100" workbookViewId="0">
      <pane xSplit="2" ySplit="1" topLeftCell="C8" activePane="bottomRight" state="frozen"/>
      <selection pane="topRight" activeCell="C1" sqref="C1"/>
      <selection pane="bottomLeft" activeCell="A6" sqref="A6"/>
      <selection pane="bottomRight" activeCell="A16" sqref="A16"/>
    </sheetView>
  </sheetViews>
  <sheetFormatPr defaultColWidth="9.21875" defaultRowHeight="12" x14ac:dyDescent="0.25"/>
  <cols>
    <col min="1" max="1" width="10" style="18" bestFit="1" customWidth="1"/>
    <col min="2" max="2" width="18.77734375" style="11" customWidth="1"/>
    <col min="3" max="3" width="9.21875" style="11" bestFit="1" customWidth="1"/>
    <col min="4" max="4" width="18.77734375" style="11" customWidth="1"/>
    <col min="5" max="5" width="10.5546875" style="11" customWidth="1"/>
    <col min="6" max="6" width="11.33203125" style="18" customWidth="1"/>
    <col min="7" max="8" width="10" style="18" customWidth="1"/>
    <col min="9" max="9" width="9.77734375" style="18" customWidth="1"/>
    <col min="10" max="10" width="9" style="18" bestFit="1" customWidth="1"/>
    <col min="11" max="11" width="16.5546875" style="18" customWidth="1"/>
    <col min="12" max="12" width="12.88671875" style="18" customWidth="1"/>
    <col min="13" max="13" width="9.44140625" style="18" customWidth="1"/>
    <col min="14" max="14" width="6.44140625" style="18" bestFit="1" customWidth="1"/>
    <col min="15" max="15" width="10.21875" style="18" customWidth="1"/>
    <col min="16" max="16" width="7.21875" style="18" customWidth="1"/>
    <col min="17" max="17" width="6.21875" style="21" customWidth="1"/>
    <col min="18" max="16384" width="9.21875" style="18"/>
  </cols>
  <sheetData>
    <row r="1" spans="1:17" s="3" customFormat="1" ht="91.5" customHeight="1" x14ac:dyDescent="0.25">
      <c r="A1" s="1" t="s">
        <v>0</v>
      </c>
      <c r="B1" s="1" t="s">
        <v>1</v>
      </c>
      <c r="C1" s="1" t="s">
        <v>37</v>
      </c>
      <c r="D1" s="1" t="s">
        <v>35</v>
      </c>
      <c r="E1" s="1" t="s">
        <v>36</v>
      </c>
      <c r="F1" s="1" t="s">
        <v>3</v>
      </c>
      <c r="G1" s="1" t="s">
        <v>21</v>
      </c>
      <c r="H1" s="1" t="s">
        <v>29</v>
      </c>
      <c r="I1" s="1" t="s">
        <v>4</v>
      </c>
      <c r="J1" s="1" t="s">
        <v>5</v>
      </c>
      <c r="K1" s="2" t="s">
        <v>22</v>
      </c>
      <c r="L1" s="2" t="s">
        <v>28</v>
      </c>
      <c r="M1" s="1" t="s">
        <v>23</v>
      </c>
      <c r="N1" s="1" t="s">
        <v>2</v>
      </c>
    </row>
    <row r="2" spans="1:17" s="8" customFormat="1" ht="20.399999999999999" customHeight="1" x14ac:dyDescent="0.25">
      <c r="A2" s="4" t="s">
        <v>62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7" ht="36" x14ac:dyDescent="0.25">
      <c r="A3" s="9" t="s">
        <v>6</v>
      </c>
      <c r="B3" s="10" t="s">
        <v>13</v>
      </c>
      <c r="C3" s="10" t="s">
        <v>40</v>
      </c>
      <c r="D3" s="10" t="s">
        <v>43</v>
      </c>
      <c r="E3" s="11" t="s">
        <v>39</v>
      </c>
      <c r="F3" s="12" t="s">
        <v>24</v>
      </c>
      <c r="G3" s="13">
        <v>540093</v>
      </c>
      <c r="H3" s="13">
        <v>540093</v>
      </c>
      <c r="I3" s="14" t="s">
        <v>30</v>
      </c>
      <c r="J3" s="14" t="s">
        <v>32</v>
      </c>
      <c r="K3" s="15" t="s">
        <v>30</v>
      </c>
      <c r="L3" s="16">
        <f t="shared" ref="L3:L11" si="0">IF(H3="","",G3/H3)</f>
        <v>1</v>
      </c>
      <c r="M3" s="17" t="s">
        <v>30</v>
      </c>
      <c r="N3" s="17">
        <v>8</v>
      </c>
      <c r="Q3" s="18"/>
    </row>
    <row r="4" spans="1:17" ht="24" x14ac:dyDescent="0.25">
      <c r="A4" s="9" t="s">
        <v>7</v>
      </c>
      <c r="B4" s="10" t="s">
        <v>14</v>
      </c>
      <c r="C4" s="10" t="s">
        <v>51</v>
      </c>
      <c r="D4" s="10" t="s">
        <v>50</v>
      </c>
      <c r="E4" s="10" t="s">
        <v>52</v>
      </c>
      <c r="F4" s="12" t="s">
        <v>25</v>
      </c>
      <c r="G4" s="13">
        <v>625000</v>
      </c>
      <c r="H4" s="13">
        <v>760224</v>
      </c>
      <c r="I4" s="14" t="s">
        <v>30</v>
      </c>
      <c r="J4" s="14" t="s">
        <v>32</v>
      </c>
      <c r="K4" s="15" t="s">
        <v>31</v>
      </c>
      <c r="L4" s="16">
        <f t="shared" si="0"/>
        <v>0.8221261101990992</v>
      </c>
      <c r="M4" s="17" t="s">
        <v>30</v>
      </c>
      <c r="N4" s="17">
        <v>2</v>
      </c>
      <c r="Q4" s="18"/>
    </row>
    <row r="5" spans="1:17" ht="48" x14ac:dyDescent="0.25">
      <c r="A5" s="9" t="s">
        <v>8</v>
      </c>
      <c r="B5" s="10" t="s">
        <v>15</v>
      </c>
      <c r="C5" s="10" t="s">
        <v>55</v>
      </c>
      <c r="D5" s="10" t="s">
        <v>58</v>
      </c>
      <c r="E5" s="10" t="s">
        <v>57</v>
      </c>
      <c r="F5" s="12" t="s">
        <v>24</v>
      </c>
      <c r="G5" s="13">
        <v>1500000</v>
      </c>
      <c r="H5" s="13">
        <v>1500000</v>
      </c>
      <c r="I5" s="14" t="s">
        <v>30</v>
      </c>
      <c r="J5" s="14" t="s">
        <v>32</v>
      </c>
      <c r="K5" s="15" t="s">
        <v>30</v>
      </c>
      <c r="L5" s="16">
        <f t="shared" si="0"/>
        <v>1</v>
      </c>
      <c r="M5" s="17" t="s">
        <v>30</v>
      </c>
      <c r="N5" s="17">
        <v>6</v>
      </c>
      <c r="Q5" s="18"/>
    </row>
    <row r="6" spans="1:17" ht="24" x14ac:dyDescent="0.25">
      <c r="A6" s="9" t="s">
        <v>10</v>
      </c>
      <c r="B6" s="10" t="s">
        <v>17</v>
      </c>
      <c r="C6" s="10" t="s">
        <v>46</v>
      </c>
      <c r="D6" s="10" t="s">
        <v>44</v>
      </c>
      <c r="E6" s="10" t="s">
        <v>45</v>
      </c>
      <c r="F6" s="12" t="s">
        <v>25</v>
      </c>
      <c r="G6" s="13">
        <v>1000000</v>
      </c>
      <c r="H6" s="13">
        <v>1000000</v>
      </c>
      <c r="I6" s="19" t="s">
        <v>30</v>
      </c>
      <c r="J6" s="19" t="s">
        <v>32</v>
      </c>
      <c r="K6" s="15" t="s">
        <v>31</v>
      </c>
      <c r="L6" s="16">
        <f t="shared" si="0"/>
        <v>1</v>
      </c>
      <c r="M6" s="17" t="s">
        <v>30</v>
      </c>
      <c r="N6" s="17">
        <v>7</v>
      </c>
      <c r="Q6" s="18"/>
    </row>
    <row r="7" spans="1:17" ht="36" x14ac:dyDescent="0.25">
      <c r="A7" s="9" t="s">
        <v>11</v>
      </c>
      <c r="B7" s="10" t="s">
        <v>18</v>
      </c>
      <c r="C7" s="10" t="s">
        <v>49</v>
      </c>
      <c r="D7" s="10" t="s">
        <v>47</v>
      </c>
      <c r="E7" s="10" t="s">
        <v>48</v>
      </c>
      <c r="F7" s="12" t="s">
        <v>26</v>
      </c>
      <c r="G7" s="13">
        <v>1000000</v>
      </c>
      <c r="H7" s="13">
        <v>1000000</v>
      </c>
      <c r="I7" s="14" t="s">
        <v>30</v>
      </c>
      <c r="J7" s="14" t="s">
        <v>32</v>
      </c>
      <c r="K7" s="15" t="s">
        <v>31</v>
      </c>
      <c r="L7" s="16">
        <f t="shared" si="0"/>
        <v>1</v>
      </c>
      <c r="M7" s="17" t="s">
        <v>30</v>
      </c>
      <c r="N7" s="17">
        <v>4</v>
      </c>
      <c r="Q7" s="18"/>
    </row>
    <row r="8" spans="1:17" ht="36" x14ac:dyDescent="0.25">
      <c r="A8" s="9" t="s">
        <v>33</v>
      </c>
      <c r="B8" s="10" t="s">
        <v>19</v>
      </c>
      <c r="C8" s="10" t="s">
        <v>61</v>
      </c>
      <c r="D8" s="10" t="s">
        <v>60</v>
      </c>
      <c r="E8" s="10" t="s">
        <v>59</v>
      </c>
      <c r="F8" s="12" t="s">
        <v>27</v>
      </c>
      <c r="G8" s="13">
        <v>862734</v>
      </c>
      <c r="H8" s="13">
        <v>862734</v>
      </c>
      <c r="I8" s="14" t="s">
        <v>30</v>
      </c>
      <c r="J8" s="14" t="s">
        <v>32</v>
      </c>
      <c r="K8" s="15" t="s">
        <v>30</v>
      </c>
      <c r="L8" s="16">
        <f t="shared" si="0"/>
        <v>1</v>
      </c>
      <c r="M8" s="17" t="s">
        <v>30</v>
      </c>
      <c r="N8" s="17">
        <v>3</v>
      </c>
      <c r="O8" s="8"/>
      <c r="P8" s="8"/>
      <c r="Q8" s="8"/>
    </row>
    <row r="9" spans="1:17" s="8" customFormat="1" ht="37.799999999999997" customHeight="1" x14ac:dyDescent="0.25">
      <c r="A9" s="9" t="s">
        <v>12</v>
      </c>
      <c r="B9" s="10" t="s">
        <v>20</v>
      </c>
      <c r="C9" s="10" t="s">
        <v>55</v>
      </c>
      <c r="D9" s="10" t="s">
        <v>53</v>
      </c>
      <c r="E9" s="10" t="s">
        <v>54</v>
      </c>
      <c r="F9" s="12" t="s">
        <v>25</v>
      </c>
      <c r="G9" s="13">
        <v>1000000</v>
      </c>
      <c r="H9" s="13">
        <v>1000000</v>
      </c>
      <c r="I9" s="14" t="s">
        <v>30</v>
      </c>
      <c r="J9" s="14" t="s">
        <v>32</v>
      </c>
      <c r="K9" s="15" t="s">
        <v>31</v>
      </c>
      <c r="L9" s="16">
        <f t="shared" si="0"/>
        <v>1</v>
      </c>
      <c r="M9" s="17" t="s">
        <v>30</v>
      </c>
      <c r="N9" s="17">
        <v>5</v>
      </c>
    </row>
    <row r="10" spans="1:17" s="8" customFormat="1" ht="23.4" customHeight="1" x14ac:dyDescent="0.25">
      <c r="A10" s="4" t="s">
        <v>56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7" s="8" customFormat="1" ht="28.5" customHeight="1" x14ac:dyDescent="0.25">
      <c r="A11" s="9" t="s">
        <v>9</v>
      </c>
      <c r="B11" s="10" t="s">
        <v>16</v>
      </c>
      <c r="C11" s="10" t="s">
        <v>38</v>
      </c>
      <c r="D11" s="10" t="s">
        <v>41</v>
      </c>
      <c r="E11" s="10" t="s">
        <v>42</v>
      </c>
      <c r="F11" s="12" t="s">
        <v>25</v>
      </c>
      <c r="G11" s="13">
        <v>624000</v>
      </c>
      <c r="H11" s="13">
        <v>624000</v>
      </c>
      <c r="I11" s="14" t="s">
        <v>31</v>
      </c>
      <c r="J11" s="14" t="s">
        <v>32</v>
      </c>
      <c r="K11" s="15" t="s">
        <v>31</v>
      </c>
      <c r="L11" s="16">
        <f t="shared" si="0"/>
        <v>1</v>
      </c>
      <c r="M11" s="17" t="s">
        <v>30</v>
      </c>
      <c r="N11" s="17">
        <v>1</v>
      </c>
      <c r="O11" s="18"/>
      <c r="P11" s="18"/>
      <c r="Q11" s="18"/>
    </row>
    <row r="13" spans="1:17" x14ac:dyDescent="0.25">
      <c r="A13" s="18" t="s">
        <v>34</v>
      </c>
      <c r="G13" s="20"/>
    </row>
    <row r="15" spans="1:17" x14ac:dyDescent="0.25">
      <c r="A15" s="18" t="s">
        <v>64</v>
      </c>
    </row>
    <row r="17" spans="1:13" x14ac:dyDescent="0.25">
      <c r="A17" s="22" t="s">
        <v>63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</sheetData>
  <sortState ref="A3:Q11">
    <sortCondition descending="1" ref="I3:I11"/>
  </sortState>
  <mergeCells count="1">
    <mergeCell ref="A17:M18"/>
  </mergeCells>
  <phoneticPr fontId="0" type="noConversion"/>
  <pageMargins left="0.7" right="0.7" top="0.75" bottom="0.75" header="0.3" footer="0.3"/>
  <pageSetup paperSize="5" orientation="landscape" r:id="rId1"/>
  <headerFooter alignWithMargins="0">
    <oddHeader>&amp;C&amp;"Arial,Bold"&amp;14RFA 2017-109 – All Applications&amp;RPage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2013-05-09T20:50:22Z</dcterms:created>
  <dcterms:modified xsi:type="dcterms:W3CDTF">2017-09-21T20:04:16Z</dcterms:modified>
</cp:coreProperties>
</file>