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tranet.floridahousing.org/sites/MF/allocations/Jeans SharePoint/all Ranking/2018 Spreadsheets/2018-114 statewide Workforce/"/>
    </mc:Choice>
  </mc:AlternateContent>
  <xr:revisionPtr revIDLastSave="0" documentId="13_ncr:1_{3CD2AB93-2B55-45CA-9761-899BD1CBD9E4}" xr6:coauthVersionLast="36" xr6:coauthVersionMax="36" xr10:uidLastSave="{00000000-0000-0000-0000-000000000000}"/>
  <bookViews>
    <workbookView xWindow="0" yWindow="0" windowWidth="23040" windowHeight="9060" xr2:uid="{AC97B2DF-9CA4-4225-8F59-CE3BE298D32A}"/>
  </bookViews>
  <sheets>
    <sheet name="All Applications" sheetId="1" r:id="rId1"/>
  </sheets>
  <definedNames>
    <definedName name="_xlnm.Print_Titles" localSheetId="0">'All Applications'!$A:$A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20" i="1" l="1"/>
  <c r="N19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</calcChain>
</file>

<file path=xl/sharedStrings.xml><?xml version="1.0" encoding="utf-8"?>
<sst xmlns="http://schemas.openxmlformats.org/spreadsheetml/2006/main" count="173" uniqueCount="88">
  <si>
    <t>Application Number</t>
  </si>
  <si>
    <t>Name of Development</t>
  </si>
  <si>
    <t>County</t>
  </si>
  <si>
    <t>Name of Authorized Principal Representative</t>
  </si>
  <si>
    <t>Name of Developers</t>
  </si>
  <si>
    <t>Workforce SAIL Request Amount</t>
  </si>
  <si>
    <t>Non-Competitive HC Request Amount</t>
  </si>
  <si>
    <t>MMRB Request Amount</t>
  </si>
  <si>
    <t>Total Units</t>
  </si>
  <si>
    <t>Eligible For Funding?</t>
  </si>
  <si>
    <t>North or South of SW 288th Street?</t>
  </si>
  <si>
    <t>Total Points</t>
  </si>
  <si>
    <t>Proximity Funding Preference</t>
  </si>
  <si>
    <t>Total Workforce SAIL Request/ Units</t>
  </si>
  <si>
    <t>Florida Job Creation Preference</t>
  </si>
  <si>
    <t>Lottery Number</t>
  </si>
  <si>
    <t>Eligible Applications</t>
  </si>
  <si>
    <t>2019-013BS</t>
  </si>
  <si>
    <t>Las Brisas Estates</t>
  </si>
  <si>
    <t>Miami-Dade</t>
  </si>
  <si>
    <t>Lewis Swezy</t>
  </si>
  <si>
    <t xml:space="preserve">RS Development Corp.; Lewis V. Swezy </t>
  </si>
  <si>
    <t>Y</t>
  </si>
  <si>
    <t>North</t>
  </si>
  <si>
    <t>2019-014BS</t>
  </si>
  <si>
    <t>Arbours on Corbett</t>
  </si>
  <si>
    <t>Lee</t>
  </si>
  <si>
    <t>Sam Johnston</t>
  </si>
  <si>
    <t>Arbour Valley Development, LLC</t>
  </si>
  <si>
    <t>N/A</t>
  </si>
  <si>
    <t>2019-015S</t>
  </si>
  <si>
    <t>Paseo del Rio</t>
  </si>
  <si>
    <t>Alberto Milo, Jr.</t>
  </si>
  <si>
    <t>Paseo del Rio Developer, LLC</t>
  </si>
  <si>
    <t>2019-016S</t>
  </si>
  <si>
    <t>Brisas del Este Phase Two</t>
  </si>
  <si>
    <t>Brisas del Este Phase Two Developer, LLC</t>
  </si>
  <si>
    <t>2019-018S</t>
  </si>
  <si>
    <t>Liberty Square Phase Three</t>
  </si>
  <si>
    <t>Liberty Square Phase Three Developer, LLC</t>
  </si>
  <si>
    <t>2019-019BS</t>
  </si>
  <si>
    <t>WRDG T3C</t>
  </si>
  <si>
    <t>Hillsborough</t>
  </si>
  <si>
    <t xml:space="preserve">Jerome D. Ryans </t>
  </si>
  <si>
    <t>WRDG T3C Developer, LLC</t>
  </si>
  <si>
    <t>2019-020S</t>
  </si>
  <si>
    <t>Marquis Apartments</t>
  </si>
  <si>
    <t>Broward</t>
  </si>
  <si>
    <t>Mara S. Mades</t>
  </si>
  <si>
    <t>Cornerstone Group Partners, LLC</t>
  </si>
  <si>
    <t>2019-021S</t>
  </si>
  <si>
    <t>Lofts at Cathedral</t>
  </si>
  <si>
    <t>Duval</t>
  </si>
  <si>
    <t>James R. Hoover</t>
  </si>
  <si>
    <t>TVC Development, Inc.</t>
  </si>
  <si>
    <t>2019-022BS</t>
  </si>
  <si>
    <t>Sunset Pointe II</t>
  </si>
  <si>
    <t>Cornerstone Group Partners, LLC ; and New Urban Development LLC</t>
  </si>
  <si>
    <t>2019-024BS</t>
  </si>
  <si>
    <t>Sierra Bay</t>
  </si>
  <si>
    <t>2019-025BS</t>
  </si>
  <si>
    <t>Ambar Walk</t>
  </si>
  <si>
    <t>Elena M. Adames</t>
  </si>
  <si>
    <t>Ambar3, LLC</t>
  </si>
  <si>
    <t>2019-026BS</t>
  </si>
  <si>
    <t>Ambar Trail</t>
  </si>
  <si>
    <t>2019-027BS</t>
  </si>
  <si>
    <t xml:space="preserve">Solimar </t>
  </si>
  <si>
    <t xml:space="preserve">Cornerstone Group Partners, LLC; Florida Community Development Corporation </t>
  </si>
  <si>
    <t>South</t>
  </si>
  <si>
    <t>2019-028BS</t>
  </si>
  <si>
    <t>Quail Roost Transit Village II</t>
  </si>
  <si>
    <t>Kenneth Naylor</t>
  </si>
  <si>
    <t>Quail Roost II Development, LLC</t>
  </si>
  <si>
    <t>2019-029BS</t>
  </si>
  <si>
    <t>Brownsville Transit Village V</t>
  </si>
  <si>
    <t xml:space="preserve">APC Brownsville Village V Development, LLC, MSCDC Brownsville V, LLC </t>
  </si>
  <si>
    <t>Ineligible Applications</t>
  </si>
  <si>
    <t>2019-017BS</t>
  </si>
  <si>
    <t>Village of Valor</t>
  </si>
  <si>
    <t>Palm Beach</t>
  </si>
  <si>
    <t>Kathy Makino-Leipsitz</t>
  </si>
  <si>
    <t>KSM Holdings Florida, LLC</t>
  </si>
  <si>
    <t>N</t>
  </si>
  <si>
    <t>2019-023BS</t>
  </si>
  <si>
    <t>Metro Grande III</t>
  </si>
  <si>
    <t>On December 14, 2018, the Board of Directors of Florida Housing Finance Corporation approved the Review Committee’s motion to adopt the scoring results above.</t>
  </si>
  <si>
    <t>Any unsuccessful Applicant may file a notice of protest and a formal written protest in accordance with Section 120.57(3), Fla. Stat., Rule Chapter 28-110, F.A.C., and Rule 67-60.009, F.A.C.  Failure to file a protest within the time prescribed in Section 120.57(3), Fla. Stat., shall constitute a waiver of proceedings under Chapter 120, Fla. Stat.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</si>
</sst>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43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 vertical="center"/>
    </xf>
    <xf numFmtId="0" fontId="3" fillId="0" borderId="3" xfId="2" applyFont="1" applyBorder="1" applyAlignment="1">
      <alignment horizontal="left"/>
    </xf>
    <xf numFmtId="0" fontId="4" fillId="0" borderId="3" xfId="2" applyFont="1" applyBorder="1" applyAlignment="1">
      <alignment horizontal="left" vertical="center" wrapText="1"/>
    </xf>
    <xf numFmtId="0" fontId="4" fillId="0" borderId="3" xfId="2" applyFont="1" applyBorder="1" applyAlignment="1">
      <alignment horizontal="center" vertical="center" wrapText="1"/>
    </xf>
    <xf numFmtId="43" fontId="4" fillId="0" borderId="3" xfId="1" applyFont="1" applyBorder="1" applyAlignment="1">
      <alignment horizontal="center" vertical="center" wrapText="1"/>
    </xf>
    <xf numFmtId="43" fontId="4" fillId="0" borderId="3" xfId="3" applyFont="1" applyBorder="1" applyAlignment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43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left" vertical="center" wrapText="1"/>
    </xf>
    <xf numFmtId="43" fontId="4" fillId="0" borderId="1" xfId="1" applyFont="1" applyBorder="1" applyAlignment="1">
      <alignment horizontal="center" vertical="center" wrapText="1"/>
    </xf>
    <xf numFmtId="43" fontId="4" fillId="0" borderId="1" xfId="3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4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4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left" vertical="center" wrapText="1"/>
    </xf>
    <xf numFmtId="43" fontId="4" fillId="0" borderId="4" xfId="1" applyFont="1" applyBorder="1" applyAlignment="1">
      <alignment horizontal="center" vertical="center" wrapText="1"/>
    </xf>
    <xf numFmtId="43" fontId="4" fillId="0" borderId="4" xfId="3" applyFont="1" applyBorder="1" applyAlignment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43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3" fontId="4" fillId="0" borderId="0" xfId="1" applyFont="1" applyAlignment="1">
      <alignment vertical="center"/>
    </xf>
    <xf numFmtId="0" fontId="4" fillId="0" borderId="0" xfId="0" applyFont="1" applyAlignment="1">
      <alignment horizontal="left" vertical="center" wrapText="1"/>
    </xf>
  </cellXfs>
  <cellStyles count="4">
    <cellStyle name="Comma" xfId="1" builtinId="3"/>
    <cellStyle name="Comma 2" xfId="3" xr:uid="{5096D388-3C94-4874-BEE9-8ED4577187F9}"/>
    <cellStyle name="Normal" xfId="0" builtinId="0"/>
    <cellStyle name="Normal 4" xfId="2" xr:uid="{B1F0478C-748C-4DF5-A1B0-E6FC15B6BD5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2B4C96-7905-40AD-B02A-B931D0513C1D}">
  <sheetPr>
    <pageSetUpPr fitToPage="1"/>
  </sheetPr>
  <dimension ref="A1:V26"/>
  <sheetViews>
    <sheetView showGridLines="0" tabSelected="1" zoomScale="110" zoomScaleNormal="110" workbookViewId="0">
      <pane xSplit="2" ySplit="1" topLeftCell="C2" activePane="bottomRight" state="frozen"/>
      <selection pane="topRight" activeCell="C1" sqref="C1"/>
      <selection pane="bottomLeft" activeCell="A7" sqref="A7"/>
      <selection pane="bottomRight" activeCell="B28" sqref="B28"/>
    </sheetView>
  </sheetViews>
  <sheetFormatPr defaultColWidth="9.33203125" defaultRowHeight="12" x14ac:dyDescent="0.25"/>
  <cols>
    <col min="1" max="1" width="10" style="14" bestFit="1" customWidth="1"/>
    <col min="2" max="2" width="18.6640625" style="32" customWidth="1"/>
    <col min="3" max="3" width="11.44140625" style="14" bestFit="1" customWidth="1"/>
    <col min="4" max="4" width="15.33203125" style="14" customWidth="1"/>
    <col min="5" max="5" width="23.109375" style="14" customWidth="1"/>
    <col min="6" max="6" width="14.6640625" style="33" customWidth="1"/>
    <col min="7" max="7" width="12.5546875" style="33" customWidth="1"/>
    <col min="8" max="8" width="13.33203125" style="33" customWidth="1"/>
    <col min="9" max="9" width="6" style="33" customWidth="1"/>
    <col min="10" max="10" width="7.88671875" style="33" customWidth="1"/>
    <col min="11" max="11" width="9.33203125" style="14" customWidth="1"/>
    <col min="12" max="12" width="6.21875" style="14" customWidth="1"/>
    <col min="13" max="13" width="8.88671875" style="14" customWidth="1"/>
    <col min="14" max="14" width="9.44140625" style="14" customWidth="1"/>
    <col min="15" max="15" width="8.88671875" style="14" customWidth="1"/>
    <col min="16" max="16" width="6.6640625" style="14" customWidth="1"/>
    <col min="17" max="17" width="13.33203125" style="14" customWidth="1"/>
    <col min="18" max="18" width="12" style="14" customWidth="1"/>
    <col min="19" max="19" width="11" style="14" customWidth="1"/>
    <col min="20" max="20" width="9.6640625" style="14" customWidth="1"/>
    <col min="21" max="21" width="8.5546875" style="15" customWidth="1"/>
    <col min="22" max="16384" width="9.33203125" style="14"/>
  </cols>
  <sheetData>
    <row r="1" spans="1:22" s="5" customFormat="1" ht="62.7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3" t="s">
        <v>7</v>
      </c>
      <c r="I1" s="2" t="s">
        <v>8</v>
      </c>
      <c r="J1" s="1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1" t="s">
        <v>14</v>
      </c>
      <c r="P1" s="1" t="s">
        <v>15</v>
      </c>
    </row>
    <row r="2" spans="1:22" ht="24" customHeight="1" x14ac:dyDescent="0.25">
      <c r="A2" s="6" t="s">
        <v>16</v>
      </c>
      <c r="B2" s="7"/>
      <c r="C2" s="7"/>
      <c r="D2" s="8"/>
      <c r="E2" s="7"/>
      <c r="F2" s="9"/>
      <c r="G2" s="10"/>
      <c r="H2" s="10"/>
      <c r="I2" s="8"/>
      <c r="J2" s="11"/>
      <c r="K2" s="11"/>
      <c r="L2" s="11"/>
      <c r="M2" s="11"/>
      <c r="N2" s="12"/>
      <c r="O2" s="11"/>
      <c r="P2" s="13"/>
      <c r="U2" s="14"/>
      <c r="V2" s="15"/>
    </row>
    <row r="3" spans="1:22" s="23" customFormat="1" ht="24" x14ac:dyDescent="0.25">
      <c r="A3" s="16" t="s">
        <v>17</v>
      </c>
      <c r="B3" s="17" t="s">
        <v>18</v>
      </c>
      <c r="C3" s="17" t="s">
        <v>19</v>
      </c>
      <c r="D3" s="16" t="s">
        <v>20</v>
      </c>
      <c r="E3" s="17" t="s">
        <v>21</v>
      </c>
      <c r="F3" s="18">
        <v>8500000</v>
      </c>
      <c r="G3" s="19">
        <v>680448</v>
      </c>
      <c r="H3" s="19">
        <v>17000000</v>
      </c>
      <c r="I3" s="16">
        <v>136</v>
      </c>
      <c r="J3" s="20" t="s">
        <v>22</v>
      </c>
      <c r="K3" s="20" t="s">
        <v>23</v>
      </c>
      <c r="L3" s="20">
        <v>10</v>
      </c>
      <c r="M3" s="20" t="s">
        <v>22</v>
      </c>
      <c r="N3" s="21">
        <f t="shared" ref="N3:N17" si="0">F3/I3</f>
        <v>62500</v>
      </c>
      <c r="O3" s="20" t="s">
        <v>22</v>
      </c>
      <c r="P3" s="22">
        <v>10</v>
      </c>
    </row>
    <row r="4" spans="1:22" s="23" customFormat="1" ht="24" x14ac:dyDescent="0.25">
      <c r="A4" s="16" t="s">
        <v>24</v>
      </c>
      <c r="B4" s="17" t="s">
        <v>25</v>
      </c>
      <c r="C4" s="17" t="s">
        <v>26</v>
      </c>
      <c r="D4" s="16" t="s">
        <v>27</v>
      </c>
      <c r="E4" s="17" t="s">
        <v>28</v>
      </c>
      <c r="F4" s="18">
        <v>8498000</v>
      </c>
      <c r="G4" s="19">
        <v>585000</v>
      </c>
      <c r="H4" s="19">
        <v>13000000</v>
      </c>
      <c r="I4" s="16">
        <v>120</v>
      </c>
      <c r="J4" s="20" t="s">
        <v>22</v>
      </c>
      <c r="K4" s="20" t="s">
        <v>29</v>
      </c>
      <c r="L4" s="20">
        <v>10</v>
      </c>
      <c r="M4" s="20" t="s">
        <v>22</v>
      </c>
      <c r="N4" s="21">
        <f t="shared" si="0"/>
        <v>70816.666666666672</v>
      </c>
      <c r="O4" s="20" t="s">
        <v>22</v>
      </c>
      <c r="P4" s="22">
        <v>4</v>
      </c>
    </row>
    <row r="5" spans="1:22" s="23" customFormat="1" x14ac:dyDescent="0.25">
      <c r="A5" s="16" t="s">
        <v>30</v>
      </c>
      <c r="B5" s="17" t="s">
        <v>31</v>
      </c>
      <c r="C5" s="17" t="s">
        <v>19</v>
      </c>
      <c r="D5" s="16" t="s">
        <v>32</v>
      </c>
      <c r="E5" s="17" t="s">
        <v>33</v>
      </c>
      <c r="F5" s="18">
        <v>6160000</v>
      </c>
      <c r="G5" s="19">
        <v>1399952</v>
      </c>
      <c r="H5" s="19"/>
      <c r="I5" s="16">
        <v>154</v>
      </c>
      <c r="J5" s="20" t="s">
        <v>22</v>
      </c>
      <c r="K5" s="20" t="s">
        <v>23</v>
      </c>
      <c r="L5" s="20">
        <v>10</v>
      </c>
      <c r="M5" s="20" t="s">
        <v>22</v>
      </c>
      <c r="N5" s="21">
        <f t="shared" si="0"/>
        <v>40000</v>
      </c>
      <c r="O5" s="20" t="s">
        <v>22</v>
      </c>
      <c r="P5" s="22">
        <v>8</v>
      </c>
      <c r="Q5" s="24"/>
      <c r="R5" s="24"/>
      <c r="S5" s="14"/>
      <c r="T5" s="14"/>
      <c r="U5" s="14"/>
      <c r="V5" s="14"/>
    </row>
    <row r="6" spans="1:22" s="23" customFormat="1" ht="24" x14ac:dyDescent="0.25">
      <c r="A6" s="16" t="s">
        <v>34</v>
      </c>
      <c r="B6" s="17" t="s">
        <v>35</v>
      </c>
      <c r="C6" s="17" t="s">
        <v>19</v>
      </c>
      <c r="D6" s="16" t="s">
        <v>32</v>
      </c>
      <c r="E6" s="17" t="s">
        <v>36</v>
      </c>
      <c r="F6" s="18">
        <v>4260000</v>
      </c>
      <c r="G6" s="19">
        <v>1012822</v>
      </c>
      <c r="H6" s="19"/>
      <c r="I6" s="16">
        <v>120</v>
      </c>
      <c r="J6" s="20" t="s">
        <v>22</v>
      </c>
      <c r="K6" s="20" t="s">
        <v>23</v>
      </c>
      <c r="L6" s="20">
        <v>10</v>
      </c>
      <c r="M6" s="20" t="s">
        <v>22</v>
      </c>
      <c r="N6" s="21">
        <f t="shared" si="0"/>
        <v>35500</v>
      </c>
      <c r="O6" s="20" t="s">
        <v>22</v>
      </c>
      <c r="P6" s="22">
        <v>11</v>
      </c>
      <c r="Q6" s="24"/>
      <c r="R6" s="24"/>
      <c r="S6" s="24"/>
      <c r="T6" s="24"/>
      <c r="U6" s="14"/>
      <c r="V6" s="14"/>
    </row>
    <row r="7" spans="1:22" s="23" customFormat="1" ht="24" x14ac:dyDescent="0.25">
      <c r="A7" s="16" t="s">
        <v>37</v>
      </c>
      <c r="B7" s="17" t="s">
        <v>38</v>
      </c>
      <c r="C7" s="17" t="s">
        <v>19</v>
      </c>
      <c r="D7" s="16" t="s">
        <v>32</v>
      </c>
      <c r="E7" s="17" t="s">
        <v>39</v>
      </c>
      <c r="F7" s="18">
        <v>6450000</v>
      </c>
      <c r="G7" s="19">
        <v>1717823</v>
      </c>
      <c r="H7" s="19"/>
      <c r="I7" s="16">
        <v>192</v>
      </c>
      <c r="J7" s="20" t="s">
        <v>22</v>
      </c>
      <c r="K7" s="20" t="s">
        <v>23</v>
      </c>
      <c r="L7" s="20">
        <v>10</v>
      </c>
      <c r="M7" s="20" t="s">
        <v>22</v>
      </c>
      <c r="N7" s="21">
        <f t="shared" si="0"/>
        <v>33593.75</v>
      </c>
      <c r="O7" s="20" t="s">
        <v>22</v>
      </c>
      <c r="P7" s="22">
        <v>13</v>
      </c>
      <c r="Q7" s="14"/>
      <c r="R7" s="14"/>
      <c r="S7" s="14"/>
      <c r="T7" s="14"/>
      <c r="U7" s="14"/>
      <c r="V7" s="15"/>
    </row>
    <row r="8" spans="1:22" x14ac:dyDescent="0.25">
      <c r="A8" s="16" t="s">
        <v>40</v>
      </c>
      <c r="B8" s="17" t="s">
        <v>41</v>
      </c>
      <c r="C8" s="17" t="s">
        <v>42</v>
      </c>
      <c r="D8" s="16" t="s">
        <v>43</v>
      </c>
      <c r="E8" s="17" t="s">
        <v>44</v>
      </c>
      <c r="F8" s="18">
        <v>4720000</v>
      </c>
      <c r="G8" s="19">
        <v>1245592</v>
      </c>
      <c r="H8" s="19">
        <v>20000000</v>
      </c>
      <c r="I8" s="16">
        <v>118</v>
      </c>
      <c r="J8" s="20" t="s">
        <v>22</v>
      </c>
      <c r="K8" s="20" t="s">
        <v>29</v>
      </c>
      <c r="L8" s="20">
        <v>10</v>
      </c>
      <c r="M8" s="20" t="s">
        <v>22</v>
      </c>
      <c r="N8" s="21">
        <f t="shared" si="0"/>
        <v>40000</v>
      </c>
      <c r="O8" s="20" t="s">
        <v>22</v>
      </c>
      <c r="P8" s="22">
        <v>1</v>
      </c>
      <c r="U8" s="14"/>
      <c r="V8" s="15"/>
    </row>
    <row r="9" spans="1:22" ht="24" x14ac:dyDescent="0.25">
      <c r="A9" s="16" t="s">
        <v>45</v>
      </c>
      <c r="B9" s="17" t="s">
        <v>46</v>
      </c>
      <c r="C9" s="17" t="s">
        <v>47</v>
      </c>
      <c r="D9" s="16" t="s">
        <v>48</v>
      </c>
      <c r="E9" s="17" t="s">
        <v>49</v>
      </c>
      <c r="F9" s="18">
        <v>5200000</v>
      </c>
      <c r="G9" s="19">
        <v>605773</v>
      </c>
      <c r="H9" s="19"/>
      <c r="I9" s="16">
        <v>100</v>
      </c>
      <c r="J9" s="20" t="s">
        <v>22</v>
      </c>
      <c r="K9" s="20" t="s">
        <v>29</v>
      </c>
      <c r="L9" s="20">
        <v>10</v>
      </c>
      <c r="M9" s="20" t="s">
        <v>22</v>
      </c>
      <c r="N9" s="21">
        <f t="shared" si="0"/>
        <v>52000</v>
      </c>
      <c r="O9" s="20" t="s">
        <v>22</v>
      </c>
      <c r="P9" s="22">
        <v>17</v>
      </c>
      <c r="U9" s="14"/>
      <c r="V9" s="15"/>
    </row>
    <row r="10" spans="1:22" x14ac:dyDescent="0.25">
      <c r="A10" s="16" t="s">
        <v>50</v>
      </c>
      <c r="B10" s="17" t="s">
        <v>51</v>
      </c>
      <c r="C10" s="17" t="s">
        <v>52</v>
      </c>
      <c r="D10" s="16" t="s">
        <v>53</v>
      </c>
      <c r="E10" s="17" t="s">
        <v>54</v>
      </c>
      <c r="F10" s="18">
        <v>8500000</v>
      </c>
      <c r="G10" s="19">
        <v>486792</v>
      </c>
      <c r="H10" s="19"/>
      <c r="I10" s="16">
        <v>120</v>
      </c>
      <c r="J10" s="20" t="s">
        <v>22</v>
      </c>
      <c r="K10" s="20" t="s">
        <v>29</v>
      </c>
      <c r="L10" s="20">
        <v>10</v>
      </c>
      <c r="M10" s="20" t="s">
        <v>22</v>
      </c>
      <c r="N10" s="21">
        <f t="shared" si="0"/>
        <v>70833.333333333328</v>
      </c>
      <c r="O10" s="20" t="s">
        <v>22</v>
      </c>
      <c r="P10" s="22">
        <v>7</v>
      </c>
      <c r="U10" s="14"/>
      <c r="V10" s="15"/>
    </row>
    <row r="11" spans="1:22" ht="36" x14ac:dyDescent="0.25">
      <c r="A11" s="16" t="s">
        <v>55</v>
      </c>
      <c r="B11" s="17" t="s">
        <v>56</v>
      </c>
      <c r="C11" s="17" t="s">
        <v>19</v>
      </c>
      <c r="D11" s="16" t="s">
        <v>48</v>
      </c>
      <c r="E11" s="17" t="s">
        <v>57</v>
      </c>
      <c r="F11" s="18">
        <v>4474000</v>
      </c>
      <c r="G11" s="19">
        <v>590927</v>
      </c>
      <c r="H11" s="19">
        <v>11750000</v>
      </c>
      <c r="I11" s="16">
        <v>96</v>
      </c>
      <c r="J11" s="20" t="s">
        <v>22</v>
      </c>
      <c r="K11" s="20" t="s">
        <v>23</v>
      </c>
      <c r="L11" s="20">
        <v>10</v>
      </c>
      <c r="M11" s="20" t="s">
        <v>22</v>
      </c>
      <c r="N11" s="21">
        <f t="shared" si="0"/>
        <v>46604.166666666664</v>
      </c>
      <c r="O11" s="20" t="s">
        <v>22</v>
      </c>
      <c r="P11" s="22">
        <v>14</v>
      </c>
      <c r="U11" s="14"/>
      <c r="V11" s="15"/>
    </row>
    <row r="12" spans="1:22" ht="24" x14ac:dyDescent="0.25">
      <c r="A12" s="16" t="s">
        <v>58</v>
      </c>
      <c r="B12" s="17" t="s">
        <v>59</v>
      </c>
      <c r="C12" s="17" t="s">
        <v>19</v>
      </c>
      <c r="D12" s="16" t="s">
        <v>48</v>
      </c>
      <c r="E12" s="17" t="s">
        <v>49</v>
      </c>
      <c r="F12" s="18">
        <v>5300000</v>
      </c>
      <c r="G12" s="19">
        <v>714347</v>
      </c>
      <c r="H12" s="19">
        <v>15000000</v>
      </c>
      <c r="I12" s="16">
        <v>126</v>
      </c>
      <c r="J12" s="20" t="s">
        <v>22</v>
      </c>
      <c r="K12" s="20" t="s">
        <v>23</v>
      </c>
      <c r="L12" s="20">
        <v>10</v>
      </c>
      <c r="M12" s="20" t="s">
        <v>22</v>
      </c>
      <c r="N12" s="21">
        <f t="shared" si="0"/>
        <v>42063.492063492064</v>
      </c>
      <c r="O12" s="20" t="s">
        <v>22</v>
      </c>
      <c r="P12" s="22">
        <v>16</v>
      </c>
      <c r="U12" s="14"/>
      <c r="V12" s="15"/>
    </row>
    <row r="13" spans="1:22" x14ac:dyDescent="0.25">
      <c r="A13" s="16" t="s">
        <v>60</v>
      </c>
      <c r="B13" s="17" t="s">
        <v>61</v>
      </c>
      <c r="C13" s="17" t="s">
        <v>19</v>
      </c>
      <c r="D13" s="16" t="s">
        <v>62</v>
      </c>
      <c r="E13" s="17" t="s">
        <v>63</v>
      </c>
      <c r="F13" s="18">
        <v>8500000</v>
      </c>
      <c r="G13" s="19">
        <v>526730</v>
      </c>
      <c r="H13" s="19">
        <v>13000000</v>
      </c>
      <c r="I13" s="16">
        <v>95</v>
      </c>
      <c r="J13" s="20" t="s">
        <v>22</v>
      </c>
      <c r="K13" s="20" t="s">
        <v>23</v>
      </c>
      <c r="L13" s="20">
        <v>10</v>
      </c>
      <c r="M13" s="20" t="s">
        <v>22</v>
      </c>
      <c r="N13" s="21">
        <f t="shared" si="0"/>
        <v>89473.68421052632</v>
      </c>
      <c r="O13" s="20" t="s">
        <v>22</v>
      </c>
      <c r="P13" s="22">
        <v>5</v>
      </c>
      <c r="U13" s="14"/>
      <c r="V13" s="15"/>
    </row>
    <row r="14" spans="1:22" x14ac:dyDescent="0.25">
      <c r="A14" s="16" t="s">
        <v>64</v>
      </c>
      <c r="B14" s="17" t="s">
        <v>65</v>
      </c>
      <c r="C14" s="17" t="s">
        <v>19</v>
      </c>
      <c r="D14" s="16" t="s">
        <v>62</v>
      </c>
      <c r="E14" s="17" t="s">
        <v>63</v>
      </c>
      <c r="F14" s="18">
        <v>8500000</v>
      </c>
      <c r="G14" s="19">
        <v>542353</v>
      </c>
      <c r="H14" s="19">
        <v>13750000</v>
      </c>
      <c r="I14" s="16">
        <v>100</v>
      </c>
      <c r="J14" s="20" t="s">
        <v>22</v>
      </c>
      <c r="K14" s="20" t="s">
        <v>23</v>
      </c>
      <c r="L14" s="20">
        <v>10</v>
      </c>
      <c r="M14" s="20" t="s">
        <v>22</v>
      </c>
      <c r="N14" s="21">
        <f t="shared" si="0"/>
        <v>85000</v>
      </c>
      <c r="O14" s="20" t="s">
        <v>22</v>
      </c>
      <c r="P14" s="22">
        <v>12</v>
      </c>
      <c r="U14" s="14"/>
      <c r="V14" s="15"/>
    </row>
    <row r="15" spans="1:22" ht="36" x14ac:dyDescent="0.25">
      <c r="A15" s="16" t="s">
        <v>66</v>
      </c>
      <c r="B15" s="17" t="s">
        <v>67</v>
      </c>
      <c r="C15" s="17" t="s">
        <v>19</v>
      </c>
      <c r="D15" s="16" t="s">
        <v>48</v>
      </c>
      <c r="E15" s="17" t="s">
        <v>68</v>
      </c>
      <c r="F15" s="18">
        <v>8075000</v>
      </c>
      <c r="G15" s="19">
        <v>1122364</v>
      </c>
      <c r="H15" s="19">
        <v>21500000</v>
      </c>
      <c r="I15" s="16">
        <v>180</v>
      </c>
      <c r="J15" s="20" t="s">
        <v>22</v>
      </c>
      <c r="K15" s="20" t="s">
        <v>69</v>
      </c>
      <c r="L15" s="20">
        <v>15</v>
      </c>
      <c r="M15" s="20" t="s">
        <v>22</v>
      </c>
      <c r="N15" s="21">
        <f t="shared" si="0"/>
        <v>44861.111111111109</v>
      </c>
      <c r="O15" s="20" t="s">
        <v>22</v>
      </c>
      <c r="P15" s="22">
        <v>6</v>
      </c>
      <c r="U15" s="14"/>
      <c r="V15" s="15"/>
    </row>
    <row r="16" spans="1:22" ht="24" x14ac:dyDescent="0.25">
      <c r="A16" s="16" t="s">
        <v>70</v>
      </c>
      <c r="B16" s="17" t="s">
        <v>71</v>
      </c>
      <c r="C16" s="17" t="s">
        <v>19</v>
      </c>
      <c r="D16" s="16" t="s">
        <v>72</v>
      </c>
      <c r="E16" s="17" t="s">
        <v>73</v>
      </c>
      <c r="F16" s="18">
        <v>8500000</v>
      </c>
      <c r="G16" s="19">
        <v>1616669</v>
      </c>
      <c r="H16" s="19">
        <v>25900000</v>
      </c>
      <c r="I16" s="16">
        <v>200</v>
      </c>
      <c r="J16" s="20" t="s">
        <v>22</v>
      </c>
      <c r="K16" s="20" t="s">
        <v>23</v>
      </c>
      <c r="L16" s="20">
        <v>10</v>
      </c>
      <c r="M16" s="20" t="s">
        <v>22</v>
      </c>
      <c r="N16" s="21">
        <f t="shared" si="0"/>
        <v>42500</v>
      </c>
      <c r="O16" s="20" t="s">
        <v>22</v>
      </c>
      <c r="P16" s="22">
        <v>3</v>
      </c>
      <c r="U16" s="14"/>
      <c r="V16" s="15"/>
    </row>
    <row r="17" spans="1:22" ht="36" x14ac:dyDescent="0.25">
      <c r="A17" s="16" t="s">
        <v>74</v>
      </c>
      <c r="B17" s="17" t="s">
        <v>75</v>
      </c>
      <c r="C17" s="17" t="s">
        <v>19</v>
      </c>
      <c r="D17" s="16" t="s">
        <v>72</v>
      </c>
      <c r="E17" s="17" t="s">
        <v>76</v>
      </c>
      <c r="F17" s="18">
        <v>8500000</v>
      </c>
      <c r="G17" s="19">
        <v>1247976</v>
      </c>
      <c r="H17" s="19">
        <v>18000000</v>
      </c>
      <c r="I17" s="16">
        <v>150</v>
      </c>
      <c r="J17" s="20" t="s">
        <v>22</v>
      </c>
      <c r="K17" s="20" t="s">
        <v>23</v>
      </c>
      <c r="L17" s="20">
        <v>10</v>
      </c>
      <c r="M17" s="20" t="s">
        <v>22</v>
      </c>
      <c r="N17" s="21">
        <f t="shared" si="0"/>
        <v>56666.666666666664</v>
      </c>
      <c r="O17" s="20" t="s">
        <v>22</v>
      </c>
      <c r="P17" s="22">
        <v>2</v>
      </c>
      <c r="U17" s="14"/>
      <c r="V17" s="15"/>
    </row>
    <row r="18" spans="1:22" ht="30" customHeight="1" x14ac:dyDescent="0.25">
      <c r="A18" s="6" t="s">
        <v>77</v>
      </c>
      <c r="B18" s="7"/>
      <c r="C18" s="7"/>
      <c r="D18" s="8"/>
      <c r="E18" s="7"/>
      <c r="F18" s="9"/>
      <c r="G18" s="10"/>
      <c r="H18" s="10"/>
      <c r="I18" s="8"/>
      <c r="J18" s="11"/>
      <c r="K18" s="11"/>
      <c r="L18" s="11"/>
      <c r="M18" s="11"/>
      <c r="N18" s="12"/>
      <c r="O18" s="11"/>
      <c r="P18" s="13"/>
      <c r="U18" s="14"/>
      <c r="V18" s="15"/>
    </row>
    <row r="19" spans="1:22" ht="24" x14ac:dyDescent="0.25">
      <c r="A19" s="25" t="s">
        <v>78</v>
      </c>
      <c r="B19" s="26" t="s">
        <v>79</v>
      </c>
      <c r="C19" s="26" t="s">
        <v>80</v>
      </c>
      <c r="D19" s="25" t="s">
        <v>81</v>
      </c>
      <c r="E19" s="26" t="s">
        <v>82</v>
      </c>
      <c r="F19" s="27">
        <v>6498036</v>
      </c>
      <c r="G19" s="28">
        <v>11329869</v>
      </c>
      <c r="H19" s="28">
        <v>13263000</v>
      </c>
      <c r="I19" s="25">
        <v>157</v>
      </c>
      <c r="J19" s="29" t="s">
        <v>83</v>
      </c>
      <c r="K19" s="29" t="s">
        <v>29</v>
      </c>
      <c r="L19" s="29">
        <v>5</v>
      </c>
      <c r="M19" s="29" t="s">
        <v>22</v>
      </c>
      <c r="N19" s="30">
        <f>F19/I19</f>
        <v>41388.764331210194</v>
      </c>
      <c r="O19" s="29" t="s">
        <v>22</v>
      </c>
      <c r="P19" s="31">
        <v>15</v>
      </c>
      <c r="Q19" s="24"/>
      <c r="R19" s="24"/>
      <c r="S19" s="24"/>
      <c r="T19" s="24"/>
      <c r="U19" s="14"/>
    </row>
    <row r="20" spans="1:22" ht="24" x14ac:dyDescent="0.25">
      <c r="A20" s="16" t="s">
        <v>84</v>
      </c>
      <c r="B20" s="17" t="s">
        <v>85</v>
      </c>
      <c r="C20" s="17" t="s">
        <v>19</v>
      </c>
      <c r="D20" s="16" t="s">
        <v>48</v>
      </c>
      <c r="E20" s="17" t="s">
        <v>49</v>
      </c>
      <c r="F20" s="18">
        <v>6000000</v>
      </c>
      <c r="G20" s="19">
        <v>709592</v>
      </c>
      <c r="H20" s="19">
        <v>14000000</v>
      </c>
      <c r="I20" s="16">
        <v>84</v>
      </c>
      <c r="J20" s="20" t="s">
        <v>83</v>
      </c>
      <c r="K20" s="20" t="s">
        <v>23</v>
      </c>
      <c r="L20" s="20">
        <v>10</v>
      </c>
      <c r="M20" s="20" t="s">
        <v>22</v>
      </c>
      <c r="N20" s="21">
        <f>F20/I20</f>
        <v>71428.571428571435</v>
      </c>
      <c r="O20" s="20" t="s">
        <v>22</v>
      </c>
      <c r="P20" s="22">
        <v>9</v>
      </c>
      <c r="U20" s="14"/>
      <c r="V20" s="15"/>
    </row>
    <row r="23" spans="1:22" x14ac:dyDescent="0.25">
      <c r="A23" s="14" t="s">
        <v>86</v>
      </c>
    </row>
    <row r="25" spans="1:22" x14ac:dyDescent="0.25">
      <c r="A25" s="34" t="s">
        <v>87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</row>
    <row r="26" spans="1:22" x14ac:dyDescent="0.2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</row>
  </sheetData>
  <mergeCells count="1">
    <mergeCell ref="A25:O26"/>
  </mergeCells>
  <pageMargins left="0.7" right="0.7" top="0.75" bottom="0.75" header="0.3" footer="0.3"/>
  <pageSetup paperSize="5" scale="85" fitToHeight="0" orientation="landscape" r:id="rId1"/>
  <headerFooter alignWithMargins="0">
    <oddHeader>&amp;C&amp;"Arial,Bold"&amp;14RFA 2018-114 Board Approved Scoring Results&amp;RPage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1AAEEAFC29C94EA764E8410AB3B4C7" ma:contentTypeVersion="0" ma:contentTypeDescription="Create a new document." ma:contentTypeScope="" ma:versionID="d650c39c7c134832562e60cb059c454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371A891-3615-4217-810F-0E51023059E9}">
  <ds:schemaRefs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terms/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8D30318-ACCC-44F6-BCA8-20C6CB1405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0C4406-5E4C-4A9C-9D6A-FC9363DA9B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Applications</vt:lpstr>
      <vt:lpstr>'All Applications'!Print_Titles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cp:lastPrinted>2018-12-13T21:32:34Z</cp:lastPrinted>
  <dcterms:created xsi:type="dcterms:W3CDTF">2018-12-04T17:34:53Z</dcterms:created>
  <dcterms:modified xsi:type="dcterms:W3CDTF">2018-12-13T21:32:40Z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0x0101006E1AAEEAFC29C94EA764E8410AB3B4C7</vt:lpwstr>
  </property>
</Properties>
</file>