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749E1A7E-701C-41E2-9378-443C194DD23C}" xr6:coauthVersionLast="44" xr6:coauthVersionMax="44" xr10:uidLastSave="{00000000-0000-0000-0000-000000000000}"/>
  <bookViews>
    <workbookView xWindow="-108" yWindow="-108" windowWidth="23256" windowHeight="12576" tabRatio="853" xr2:uid="{00000000-000D-0000-FFFF-FFFF00000000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5" i="1"/>
  <c r="I6" i="1"/>
  <c r="I7" i="1"/>
  <c r="I8" i="1"/>
  <c r="I9" i="1"/>
  <c r="I10" i="1"/>
  <c r="I11" i="1"/>
  <c r="I47" i="1"/>
  <c r="I12" i="1"/>
  <c r="I13" i="1"/>
  <c r="I14" i="1"/>
  <c r="I15" i="1"/>
  <c r="I41" i="1"/>
  <c r="I16" i="1"/>
  <c r="I17" i="1"/>
  <c r="I42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48" i="1"/>
  <c r="I43" i="1"/>
  <c r="I31" i="1"/>
  <c r="I32" i="1"/>
  <c r="I33" i="1"/>
  <c r="I34" i="1"/>
  <c r="I35" i="1"/>
  <c r="I36" i="1"/>
  <c r="I44" i="1"/>
  <c r="I45" i="1"/>
  <c r="I3" i="1" l="1"/>
  <c r="I4" i="1"/>
  <c r="I39" i="1"/>
  <c r="I38" i="1" l="1"/>
</calcChain>
</file>

<file path=xl/sharedStrings.xml><?xml version="1.0" encoding="utf-8"?>
<sst xmlns="http://schemas.openxmlformats.org/spreadsheetml/2006/main" count="455" uniqueCount="171">
  <si>
    <t>Application Number</t>
  </si>
  <si>
    <t>Name of Development</t>
  </si>
  <si>
    <t>Florida Job Creation Preference</t>
  </si>
  <si>
    <t>Lottery Number</t>
  </si>
  <si>
    <t>Total Points</t>
  </si>
  <si>
    <t>Eligible For Funding?</t>
  </si>
  <si>
    <t>Units</t>
  </si>
  <si>
    <t>Name of Authorized Principal Representative</t>
  </si>
  <si>
    <t>Land Acquisition Program Funding Request Amount</t>
  </si>
  <si>
    <t>Development Funding Request Amount</t>
  </si>
  <si>
    <t>Total CDBG-DR Request Amount (Land Acquisition plus Development Funding)</t>
  </si>
  <si>
    <t>Federal Funding Preference</t>
  </si>
  <si>
    <t>Priority level</t>
  </si>
  <si>
    <t>Land Owner</t>
  </si>
  <si>
    <t>Resiliency Preference</t>
  </si>
  <si>
    <t>2020-017D</t>
  </si>
  <si>
    <t>2020-018DB</t>
  </si>
  <si>
    <t>2020-019DB</t>
  </si>
  <si>
    <t>2020-020D</t>
  </si>
  <si>
    <t>2020-022DB</t>
  </si>
  <si>
    <t>2020-023D</t>
  </si>
  <si>
    <t>2020-024D</t>
  </si>
  <si>
    <t>2020-025D</t>
  </si>
  <si>
    <t>2020-026DB</t>
  </si>
  <si>
    <t>2020-027DB</t>
  </si>
  <si>
    <t>2020-028DB</t>
  </si>
  <si>
    <t>2020-029D</t>
  </si>
  <si>
    <t>2020-030DB</t>
  </si>
  <si>
    <t>2020-031DB</t>
  </si>
  <si>
    <t>2020-032DB</t>
  </si>
  <si>
    <t>2020-033D</t>
  </si>
  <si>
    <t>2020-034D</t>
  </si>
  <si>
    <t>2020-035DB</t>
  </si>
  <si>
    <t>2020-036DB</t>
  </si>
  <si>
    <t>2020-037DB</t>
  </si>
  <si>
    <t>2020-038DB</t>
  </si>
  <si>
    <t>2020-039D</t>
  </si>
  <si>
    <t>2020-040DB</t>
  </si>
  <si>
    <t>2020-041D</t>
  </si>
  <si>
    <t>2020-042D</t>
  </si>
  <si>
    <t>2020-043D</t>
  </si>
  <si>
    <t>2020-044D</t>
  </si>
  <si>
    <t>2020-045DB</t>
  </si>
  <si>
    <t>2020-046DB</t>
  </si>
  <si>
    <t>2020-047DB</t>
  </si>
  <si>
    <t>2020-048DB</t>
  </si>
  <si>
    <t>2020-050DB</t>
  </si>
  <si>
    <t>2020-051D</t>
  </si>
  <si>
    <t>2020-052DB</t>
  </si>
  <si>
    <t>2020-053D</t>
  </si>
  <si>
    <t>2020-054DB</t>
  </si>
  <si>
    <t>2020-055DB</t>
  </si>
  <si>
    <t>2020-056D</t>
  </si>
  <si>
    <t>2020-058D</t>
  </si>
  <si>
    <t>2020-060DB</t>
  </si>
  <si>
    <t>Berkeley Landing</t>
  </si>
  <si>
    <t>Civitas of Cape Coral</t>
  </si>
  <si>
    <t>Parker Pointe</t>
  </si>
  <si>
    <t>Thornton Place</t>
  </si>
  <si>
    <t>Parkview Commons</t>
  </si>
  <si>
    <t>Quail Roost Transit Village II</t>
  </si>
  <si>
    <t>Brownsville Transit Village V</t>
  </si>
  <si>
    <t>Northside Transit Village III</t>
  </si>
  <si>
    <t>Pondella Preserve</t>
  </si>
  <si>
    <t>Saratoga Crossings III</t>
  </si>
  <si>
    <t>Lofts at Cathedral</t>
  </si>
  <si>
    <t>Meadows Redev I</t>
  </si>
  <si>
    <t>Residences at Naranja Lakes</t>
  </si>
  <si>
    <t>Eagle Pointe</t>
  </si>
  <si>
    <t>Madison Crest</t>
  </si>
  <si>
    <t>Shoreview Place</t>
  </si>
  <si>
    <t>Blue Sky Landing</t>
  </si>
  <si>
    <t>Berkshire Square</t>
  </si>
  <si>
    <t>Courtside Apartments, Phase III</t>
  </si>
  <si>
    <t>Pinewood Park</t>
  </si>
  <si>
    <t>Ambar Villas</t>
  </si>
  <si>
    <t>Bella Vista</t>
  </si>
  <si>
    <t>Solaris Apartments</t>
  </si>
  <si>
    <t>Sierra Bay</t>
  </si>
  <si>
    <t>Metro Grande III</t>
  </si>
  <si>
    <t>Platform 3750 at Frankie Shannon Rolle Center</t>
  </si>
  <si>
    <t>Grove Manor Phase I</t>
  </si>
  <si>
    <t>Hillcrest Reserve</t>
  </si>
  <si>
    <t>Beacon Place</t>
  </si>
  <si>
    <t>Bembridge</t>
  </si>
  <si>
    <t>Ambar Walk</t>
  </si>
  <si>
    <t>Twin Lakes Estates - Phase III</t>
  </si>
  <si>
    <t>Ambar Trail</t>
  </si>
  <si>
    <t>Ashley Park</t>
  </si>
  <si>
    <t>Carrington Park</t>
  </si>
  <si>
    <t>Royal Park Apartments</t>
  </si>
  <si>
    <t>East Pointe Place Phase II</t>
  </si>
  <si>
    <t>WRDG T4</t>
  </si>
  <si>
    <t>Parramore Oaks Phase Two</t>
  </si>
  <si>
    <t>Brisas del Este Apartments</t>
  </si>
  <si>
    <t>Modello II</t>
  </si>
  <si>
    <t>Paseo del Rio</t>
  </si>
  <si>
    <t>Liberty Square Phase Four</t>
  </si>
  <si>
    <t>Hibiscus Apartments Phase Two</t>
  </si>
  <si>
    <t>County</t>
  </si>
  <si>
    <t>Palm Beach</t>
  </si>
  <si>
    <t>Lee</t>
  </si>
  <si>
    <t>Polk</t>
  </si>
  <si>
    <t>Brevard</t>
  </si>
  <si>
    <t>Duval</t>
  </si>
  <si>
    <t>Miami-Dade</t>
  </si>
  <si>
    <t>Broward</t>
  </si>
  <si>
    <t>Orange</t>
  </si>
  <si>
    <t>Osceola</t>
  </si>
  <si>
    <t>Volusia</t>
  </si>
  <si>
    <t>Saint Lucie</t>
  </si>
  <si>
    <t>Collier</t>
  </si>
  <si>
    <t>Alachua</t>
  </si>
  <si>
    <t>Hillsborough</t>
  </si>
  <si>
    <t>Bright Community Trust, Inc.</t>
  </si>
  <si>
    <t>Lee County Housing Authority</t>
  </si>
  <si>
    <t>City of Lakeland</t>
  </si>
  <si>
    <t/>
  </si>
  <si>
    <t>Miami-Dade County</t>
  </si>
  <si>
    <t>Dania Beach Housing Authority</t>
  </si>
  <si>
    <t>The Housing Authority of the City of Winter Park, Florida</t>
  </si>
  <si>
    <t>BHP Community Land Trust, Inc.</t>
  </si>
  <si>
    <t>Housing Authority of the City of Miami Beach</t>
  </si>
  <si>
    <t>St. Lucie County</t>
  </si>
  <si>
    <t>Hannibal Square Community Land Trust, Inc.</t>
  </si>
  <si>
    <t>Residential Options of Florida, Inc.</t>
  </si>
  <si>
    <t>Lake Wales Housing Authority</t>
  </si>
  <si>
    <t>Winter Haven Housing Authority</t>
  </si>
  <si>
    <t>The Housing Authority of the City of Homestead</t>
  </si>
  <si>
    <t>Collier County</t>
  </si>
  <si>
    <t>Housing Authority of the City of Lakeland, Florida</t>
  </si>
  <si>
    <t>The Housing Authority of the City of Fort Myers</t>
  </si>
  <si>
    <t>The Housing Authority of the City of Tampa, Florida</t>
  </si>
  <si>
    <t>Bright Community Trust, Inc</t>
  </si>
  <si>
    <t>Proximity Funding Preference</t>
  </si>
  <si>
    <t>Corporation Funding Per Set-Aside</t>
  </si>
  <si>
    <t>Leveraging Levels</t>
  </si>
  <si>
    <t>Jennie D. Lagmay</t>
  </si>
  <si>
    <t>Michael Allan</t>
  </si>
  <si>
    <t>Oscar Sol</t>
  </si>
  <si>
    <t>J. David Page</t>
  </si>
  <si>
    <t>Kenneth Naylor</t>
  </si>
  <si>
    <t>Darren Smith</t>
  </si>
  <si>
    <t>Anne Castro</t>
  </si>
  <si>
    <t>James R. Hoover</t>
  </si>
  <si>
    <t>Robert G Hoskins</t>
  </si>
  <si>
    <t>Domingo Sanchez</t>
  </si>
  <si>
    <t>Patrick E. Law</t>
  </si>
  <si>
    <t>Matthew A. Rieger</t>
  </si>
  <si>
    <t>Shawn Wilson</t>
  </si>
  <si>
    <t>Timothy M. Morgan</t>
  </si>
  <si>
    <t>Elena M. Adames</t>
  </si>
  <si>
    <t>Mara M. Mades</t>
  </si>
  <si>
    <t>Mara S. Mades</t>
  </si>
  <si>
    <t>Christopher Shear</t>
  </si>
  <si>
    <t>Scott Zimmerman</t>
  </si>
  <si>
    <t>Alberto Milo, Jr.</t>
  </si>
  <si>
    <t>Leroy Moore</t>
  </si>
  <si>
    <t>Paula McDonald Rhodes</t>
  </si>
  <si>
    <t>Albert Milo, Jr.</t>
  </si>
  <si>
    <t>Gary J. Gorman</t>
  </si>
  <si>
    <t>2020-021D</t>
  </si>
  <si>
    <t>2020-059D</t>
  </si>
  <si>
    <t>Y</t>
  </si>
  <si>
    <t>N</t>
  </si>
  <si>
    <t>2020-049DB*</t>
  </si>
  <si>
    <t>2020-057DB*</t>
  </si>
  <si>
    <t>*Florida Housing applied the Mid-Rise 4 story multiplier at the review committee meeting.  This affected the Corporation Funding Per Set-Aside Amount.</t>
  </si>
  <si>
    <t>Ineligible Applications</t>
  </si>
  <si>
    <t>Eligible Applications</t>
  </si>
  <si>
    <t>Withdrawn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</si>
</sst>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7" applyNumberFormat="1" applyFont="1" applyBorder="1" applyAlignment="1">
      <alignment horizontal="center" vertical="center"/>
    </xf>
    <xf numFmtId="0" fontId="5" fillId="0" borderId="1" xfId="3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7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8">
    <cellStyle name="Comma" xfId="1" builtinId="3"/>
    <cellStyle name="Comma 2" xfId="2" xr:uid="{00000000-0005-0000-0000-000001000000}"/>
    <cellStyle name="Comma 3" xfId="7" xr:uid="{00000000-0005-0000-0000-000032000000}"/>
    <cellStyle name="Normal" xfId="0" builtinId="0"/>
    <cellStyle name="Normal 2" xfId="6" xr:uid="{00000000-0005-0000-0000-000033000000}"/>
    <cellStyle name="Normal 2 2" xfId="5" xr:uid="{00000000-0005-0000-0000-000004000000}"/>
    <cellStyle name="Normal 3" xfId="4" xr:uid="{00000000-0005-0000-0000-000005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9C"/>
      <color rgb="FFFFFF99"/>
      <color rgb="FFBBD18B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0"/>
  <sheetViews>
    <sheetView showGridLines="0" tabSelected="1" zoomScaleNormal="10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C6" sqref="C6"/>
    </sheetView>
  </sheetViews>
  <sheetFormatPr defaultColWidth="9.21875" defaultRowHeight="13.8" x14ac:dyDescent="0.25"/>
  <cols>
    <col min="1" max="1" width="12.109375" style="1" customWidth="1"/>
    <col min="2" max="2" width="15.44140625" style="18" customWidth="1"/>
    <col min="3" max="3" width="10.44140625" style="18" bestFit="1" customWidth="1"/>
    <col min="4" max="4" width="15.21875" style="1" customWidth="1"/>
    <col min="5" max="5" width="13.77734375" style="1" customWidth="1"/>
    <col min="6" max="6" width="5.21875" style="1" customWidth="1"/>
    <col min="7" max="7" width="14" style="1" customWidth="1"/>
    <col min="8" max="8" width="12.33203125" style="1" customWidth="1"/>
    <col min="9" max="9" width="15.33203125" style="1" customWidth="1"/>
    <col min="10" max="10" width="8.88671875" style="19" customWidth="1"/>
    <col min="11" max="11" width="6.88671875" style="19" customWidth="1"/>
    <col min="12" max="12" width="7.33203125" style="19" customWidth="1"/>
    <col min="13" max="13" width="10.44140625" style="1" customWidth="1"/>
    <col min="14" max="15" width="9.88671875" style="1" customWidth="1"/>
    <col min="16" max="16" width="11.33203125" style="1" customWidth="1"/>
    <col min="17" max="17" width="10.21875" style="1" customWidth="1"/>
    <col min="18" max="18" width="11.21875" style="1" customWidth="1"/>
    <col min="19" max="19" width="9.21875" style="19"/>
    <col min="20" max="16384" width="9.21875" style="1"/>
  </cols>
  <sheetData>
    <row r="1" spans="1:20" s="4" customFormat="1" ht="67.8" customHeight="1" x14ac:dyDescent="0.25">
      <c r="A1" s="2" t="s">
        <v>0</v>
      </c>
      <c r="B1" s="2" t="s">
        <v>1</v>
      </c>
      <c r="C1" s="2" t="s">
        <v>99</v>
      </c>
      <c r="D1" s="2" t="s">
        <v>7</v>
      </c>
      <c r="E1" s="2" t="s">
        <v>13</v>
      </c>
      <c r="F1" s="3" t="s">
        <v>6</v>
      </c>
      <c r="G1" s="2" t="s">
        <v>8</v>
      </c>
      <c r="H1" s="2" t="s">
        <v>9</v>
      </c>
      <c r="I1" s="2" t="s">
        <v>10</v>
      </c>
      <c r="J1" s="2" t="s">
        <v>5</v>
      </c>
      <c r="K1" s="3" t="s">
        <v>12</v>
      </c>
      <c r="L1" s="2" t="s">
        <v>4</v>
      </c>
      <c r="M1" s="2" t="s">
        <v>14</v>
      </c>
      <c r="N1" s="2" t="s">
        <v>11</v>
      </c>
      <c r="O1" s="2" t="s">
        <v>134</v>
      </c>
      <c r="P1" s="2" t="s">
        <v>135</v>
      </c>
      <c r="Q1" s="2" t="s">
        <v>136</v>
      </c>
      <c r="R1" s="2" t="s">
        <v>2</v>
      </c>
      <c r="S1" s="2" t="s">
        <v>3</v>
      </c>
    </row>
    <row r="2" spans="1:20" s="20" customFormat="1" ht="22.2" customHeight="1" x14ac:dyDescent="0.3">
      <c r="A2" s="21" t="s">
        <v>169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20" ht="60" customHeight="1" x14ac:dyDescent="0.25">
      <c r="A3" s="5" t="s">
        <v>16</v>
      </c>
      <c r="B3" s="6" t="s">
        <v>56</v>
      </c>
      <c r="C3" s="5" t="s">
        <v>101</v>
      </c>
      <c r="D3" s="6" t="s">
        <v>138</v>
      </c>
      <c r="E3" s="6" t="s">
        <v>115</v>
      </c>
      <c r="F3" s="7">
        <v>96</v>
      </c>
      <c r="G3" s="8">
        <v>950000</v>
      </c>
      <c r="H3" s="8">
        <v>4683218</v>
      </c>
      <c r="I3" s="15">
        <f t="shared" ref="I3:I36" si="0">G3+H3</f>
        <v>5633218</v>
      </c>
      <c r="J3" s="10" t="s">
        <v>163</v>
      </c>
      <c r="K3" s="16">
        <v>1</v>
      </c>
      <c r="L3" s="9">
        <v>5</v>
      </c>
      <c r="M3" s="9" t="s">
        <v>163</v>
      </c>
      <c r="N3" s="9" t="s">
        <v>163</v>
      </c>
      <c r="O3" s="9" t="s">
        <v>163</v>
      </c>
      <c r="P3" s="8">
        <v>47222.45</v>
      </c>
      <c r="Q3" s="14">
        <v>3</v>
      </c>
      <c r="R3" s="11" t="s">
        <v>163</v>
      </c>
      <c r="S3" s="12">
        <v>2</v>
      </c>
    </row>
    <row r="4" spans="1:20" ht="60" customHeight="1" x14ac:dyDescent="0.25">
      <c r="A4" s="5" t="s">
        <v>17</v>
      </c>
      <c r="B4" s="6" t="s">
        <v>57</v>
      </c>
      <c r="C4" s="5" t="s">
        <v>102</v>
      </c>
      <c r="D4" s="6" t="s">
        <v>139</v>
      </c>
      <c r="E4" s="6" t="s">
        <v>116</v>
      </c>
      <c r="F4" s="7">
        <v>88</v>
      </c>
      <c r="G4" s="8"/>
      <c r="H4" s="8">
        <v>7990000</v>
      </c>
      <c r="I4" s="15">
        <f t="shared" si="0"/>
        <v>7990000</v>
      </c>
      <c r="J4" s="10" t="s">
        <v>163</v>
      </c>
      <c r="K4" s="16">
        <v>1</v>
      </c>
      <c r="L4" s="9">
        <v>5</v>
      </c>
      <c r="M4" s="9" t="s">
        <v>163</v>
      </c>
      <c r="N4" s="9" t="s">
        <v>163</v>
      </c>
      <c r="O4" s="9" t="s">
        <v>163</v>
      </c>
      <c r="P4" s="8">
        <v>79101</v>
      </c>
      <c r="Q4" s="14">
        <v>4</v>
      </c>
      <c r="R4" s="11" t="s">
        <v>163</v>
      </c>
      <c r="S4" s="12">
        <v>35</v>
      </c>
    </row>
    <row r="5" spans="1:20" ht="49.2" customHeight="1" x14ac:dyDescent="0.25">
      <c r="A5" s="5" t="s">
        <v>19</v>
      </c>
      <c r="B5" s="6" t="s">
        <v>60</v>
      </c>
      <c r="C5" s="5" t="s">
        <v>105</v>
      </c>
      <c r="D5" s="6" t="s">
        <v>141</v>
      </c>
      <c r="E5" s="6" t="s">
        <v>118</v>
      </c>
      <c r="F5" s="7">
        <v>248</v>
      </c>
      <c r="G5" s="8"/>
      <c r="H5" s="8">
        <v>8000000</v>
      </c>
      <c r="I5" s="15">
        <f t="shared" si="0"/>
        <v>8000000</v>
      </c>
      <c r="J5" s="10" t="s">
        <v>163</v>
      </c>
      <c r="K5" s="16">
        <v>1</v>
      </c>
      <c r="L5" s="9">
        <v>5</v>
      </c>
      <c r="M5" s="9" t="s">
        <v>163</v>
      </c>
      <c r="N5" s="9" t="s">
        <v>163</v>
      </c>
      <c r="O5" s="9" t="s">
        <v>163</v>
      </c>
      <c r="P5" s="8">
        <v>24980.65</v>
      </c>
      <c r="Q5" s="13">
        <v>1</v>
      </c>
      <c r="R5" s="11" t="s">
        <v>163</v>
      </c>
      <c r="S5" s="12">
        <v>37</v>
      </c>
      <c r="T5" s="17"/>
    </row>
    <row r="6" spans="1:20" ht="55.2" customHeight="1" x14ac:dyDescent="0.25">
      <c r="A6" s="5" t="s">
        <v>20</v>
      </c>
      <c r="B6" s="6" t="s">
        <v>61</v>
      </c>
      <c r="C6" s="5" t="s">
        <v>105</v>
      </c>
      <c r="D6" s="6" t="s">
        <v>141</v>
      </c>
      <c r="E6" s="6" t="s">
        <v>118</v>
      </c>
      <c r="F6" s="7">
        <v>120</v>
      </c>
      <c r="G6" s="8"/>
      <c r="H6" s="8">
        <v>3900000</v>
      </c>
      <c r="I6" s="15">
        <f t="shared" si="0"/>
        <v>3900000</v>
      </c>
      <c r="J6" s="10" t="s">
        <v>163</v>
      </c>
      <c r="K6" s="16">
        <v>1</v>
      </c>
      <c r="L6" s="9">
        <v>5</v>
      </c>
      <c r="M6" s="9" t="s">
        <v>163</v>
      </c>
      <c r="N6" s="9" t="s">
        <v>163</v>
      </c>
      <c r="O6" s="9" t="s">
        <v>163</v>
      </c>
      <c r="P6" s="8">
        <v>25168</v>
      </c>
      <c r="Q6" s="13">
        <v>1</v>
      </c>
      <c r="R6" s="11" t="s">
        <v>163</v>
      </c>
      <c r="S6" s="12">
        <v>6</v>
      </c>
      <c r="T6" s="17"/>
    </row>
    <row r="7" spans="1:20" ht="27.6" x14ac:dyDescent="0.25">
      <c r="A7" s="5" t="s">
        <v>21</v>
      </c>
      <c r="B7" s="6" t="s">
        <v>62</v>
      </c>
      <c r="C7" s="5" t="s">
        <v>105</v>
      </c>
      <c r="D7" s="6" t="s">
        <v>141</v>
      </c>
      <c r="E7" s="6" t="s">
        <v>118</v>
      </c>
      <c r="F7" s="7">
        <v>200</v>
      </c>
      <c r="G7" s="8"/>
      <c r="H7" s="8">
        <v>7300000</v>
      </c>
      <c r="I7" s="15">
        <f t="shared" si="0"/>
        <v>7300000</v>
      </c>
      <c r="J7" s="10" t="s">
        <v>163</v>
      </c>
      <c r="K7" s="16">
        <v>1</v>
      </c>
      <c r="L7" s="9">
        <v>5</v>
      </c>
      <c r="M7" s="9" t="s">
        <v>163</v>
      </c>
      <c r="N7" s="9" t="s">
        <v>163</v>
      </c>
      <c r="O7" s="9" t="s">
        <v>163</v>
      </c>
      <c r="P7" s="8">
        <v>28265.599999999999</v>
      </c>
      <c r="Q7" s="13">
        <v>1</v>
      </c>
      <c r="R7" s="11" t="s">
        <v>163</v>
      </c>
      <c r="S7" s="12">
        <v>18</v>
      </c>
      <c r="T7" s="17"/>
    </row>
    <row r="8" spans="1:20" ht="41.4" x14ac:dyDescent="0.25">
      <c r="A8" s="5" t="s">
        <v>22</v>
      </c>
      <c r="B8" s="6" t="s">
        <v>63</v>
      </c>
      <c r="C8" s="5" t="s">
        <v>101</v>
      </c>
      <c r="D8" s="6" t="s">
        <v>142</v>
      </c>
      <c r="E8" s="6" t="s">
        <v>115</v>
      </c>
      <c r="F8" s="7">
        <v>65</v>
      </c>
      <c r="G8" s="8">
        <v>685000</v>
      </c>
      <c r="H8" s="8">
        <v>6200000</v>
      </c>
      <c r="I8" s="15">
        <f t="shared" si="0"/>
        <v>6885000</v>
      </c>
      <c r="J8" s="10" t="s">
        <v>163</v>
      </c>
      <c r="K8" s="16">
        <v>1</v>
      </c>
      <c r="L8" s="9">
        <v>5</v>
      </c>
      <c r="M8" s="9" t="s">
        <v>163</v>
      </c>
      <c r="N8" s="9" t="s">
        <v>163</v>
      </c>
      <c r="O8" s="9" t="s">
        <v>163</v>
      </c>
      <c r="P8" s="8">
        <v>92332.31</v>
      </c>
      <c r="Q8" s="14">
        <v>5</v>
      </c>
      <c r="R8" s="11" t="s">
        <v>163</v>
      </c>
      <c r="S8" s="12">
        <v>11</v>
      </c>
      <c r="T8" s="17"/>
    </row>
    <row r="9" spans="1:20" ht="41.4" x14ac:dyDescent="0.25">
      <c r="A9" s="5" t="s">
        <v>23</v>
      </c>
      <c r="B9" s="6" t="s">
        <v>64</v>
      </c>
      <c r="C9" s="5" t="s">
        <v>106</v>
      </c>
      <c r="D9" s="6" t="s">
        <v>143</v>
      </c>
      <c r="E9" s="6" t="s">
        <v>119</v>
      </c>
      <c r="F9" s="7">
        <v>75</v>
      </c>
      <c r="G9" s="8">
        <v>2399990</v>
      </c>
      <c r="H9" s="8">
        <v>3100000</v>
      </c>
      <c r="I9" s="15">
        <f t="shared" si="0"/>
        <v>5499990</v>
      </c>
      <c r="J9" s="10" t="s">
        <v>163</v>
      </c>
      <c r="K9" s="16">
        <v>1</v>
      </c>
      <c r="L9" s="9">
        <v>5</v>
      </c>
      <c r="M9" s="9" t="s">
        <v>163</v>
      </c>
      <c r="N9" s="9" t="s">
        <v>163</v>
      </c>
      <c r="O9" s="9" t="s">
        <v>163</v>
      </c>
      <c r="P9" s="8">
        <v>28567.62</v>
      </c>
      <c r="Q9" s="13">
        <v>1</v>
      </c>
      <c r="R9" s="11" t="s">
        <v>163</v>
      </c>
      <c r="S9" s="12">
        <v>41</v>
      </c>
      <c r="T9" s="17"/>
    </row>
    <row r="10" spans="1:20" x14ac:dyDescent="0.25">
      <c r="A10" s="5" t="s">
        <v>24</v>
      </c>
      <c r="B10" s="6" t="s">
        <v>65</v>
      </c>
      <c r="C10" s="5" t="s">
        <v>104</v>
      </c>
      <c r="D10" s="6" t="s">
        <v>144</v>
      </c>
      <c r="E10" s="6" t="s">
        <v>117</v>
      </c>
      <c r="F10" s="7">
        <v>92</v>
      </c>
      <c r="G10" s="8"/>
      <c r="H10" s="8">
        <v>8000000</v>
      </c>
      <c r="I10" s="15">
        <f t="shared" si="0"/>
        <v>8000000</v>
      </c>
      <c r="J10" s="10" t="s">
        <v>163</v>
      </c>
      <c r="K10" s="16">
        <v>2</v>
      </c>
      <c r="L10" s="9">
        <v>5</v>
      </c>
      <c r="M10" s="9" t="s">
        <v>163</v>
      </c>
      <c r="N10" s="9" t="s">
        <v>163</v>
      </c>
      <c r="O10" s="9" t="s">
        <v>163</v>
      </c>
      <c r="P10" s="8">
        <v>70706.09</v>
      </c>
      <c r="Q10" s="13">
        <v>2</v>
      </c>
      <c r="R10" s="11" t="s">
        <v>163</v>
      </c>
      <c r="S10" s="12">
        <v>26</v>
      </c>
      <c r="T10" s="17"/>
    </row>
    <row r="11" spans="1:20" ht="55.2" x14ac:dyDescent="0.25">
      <c r="A11" s="5" t="s">
        <v>25</v>
      </c>
      <c r="B11" s="6" t="s">
        <v>66</v>
      </c>
      <c r="C11" s="5" t="s">
        <v>107</v>
      </c>
      <c r="D11" s="6" t="s">
        <v>142</v>
      </c>
      <c r="E11" s="6" t="s">
        <v>120</v>
      </c>
      <c r="F11" s="7">
        <v>80</v>
      </c>
      <c r="G11" s="8"/>
      <c r="H11" s="8">
        <v>8000000</v>
      </c>
      <c r="I11" s="15">
        <f t="shared" si="0"/>
        <v>8000000</v>
      </c>
      <c r="J11" s="10" t="s">
        <v>163</v>
      </c>
      <c r="K11" s="16">
        <v>1</v>
      </c>
      <c r="L11" s="9">
        <v>5</v>
      </c>
      <c r="M11" s="9" t="s">
        <v>163</v>
      </c>
      <c r="N11" s="9" t="s">
        <v>163</v>
      </c>
      <c r="O11" s="9" t="s">
        <v>163</v>
      </c>
      <c r="P11" s="8">
        <v>96800</v>
      </c>
      <c r="Q11" s="14">
        <v>5</v>
      </c>
      <c r="R11" s="11" t="s">
        <v>163</v>
      </c>
      <c r="S11" s="12">
        <v>25</v>
      </c>
      <c r="T11" s="17"/>
    </row>
    <row r="12" spans="1:20" x14ac:dyDescent="0.25">
      <c r="A12" s="5" t="s">
        <v>27</v>
      </c>
      <c r="B12" s="6" t="s">
        <v>68</v>
      </c>
      <c r="C12" s="5" t="s">
        <v>108</v>
      </c>
      <c r="D12" s="6" t="s">
        <v>146</v>
      </c>
      <c r="E12" s="6" t="s">
        <v>117</v>
      </c>
      <c r="F12" s="7">
        <v>76</v>
      </c>
      <c r="G12" s="8"/>
      <c r="H12" s="8">
        <v>8000000</v>
      </c>
      <c r="I12" s="15">
        <f t="shared" si="0"/>
        <v>8000000</v>
      </c>
      <c r="J12" s="10" t="s">
        <v>163</v>
      </c>
      <c r="K12" s="16">
        <v>2</v>
      </c>
      <c r="L12" s="9">
        <v>5</v>
      </c>
      <c r="M12" s="9" t="s">
        <v>163</v>
      </c>
      <c r="N12" s="9" t="s">
        <v>163</v>
      </c>
      <c r="O12" s="9" t="s">
        <v>163</v>
      </c>
      <c r="P12" s="8">
        <v>92631.58</v>
      </c>
      <c r="Q12" s="14">
        <v>3</v>
      </c>
      <c r="R12" s="11" t="s">
        <v>163</v>
      </c>
      <c r="S12" s="12">
        <v>17</v>
      </c>
    </row>
    <row r="13" spans="1:20" x14ac:dyDescent="0.25">
      <c r="A13" s="5" t="s">
        <v>28</v>
      </c>
      <c r="B13" s="6" t="s">
        <v>69</v>
      </c>
      <c r="C13" s="5" t="s">
        <v>109</v>
      </c>
      <c r="D13" s="6" t="s">
        <v>147</v>
      </c>
      <c r="E13" s="6" t="s">
        <v>117</v>
      </c>
      <c r="F13" s="7">
        <v>60</v>
      </c>
      <c r="G13" s="8"/>
      <c r="H13" s="8">
        <v>8000000</v>
      </c>
      <c r="I13" s="15">
        <f t="shared" si="0"/>
        <v>8000000</v>
      </c>
      <c r="J13" s="10" t="s">
        <v>163</v>
      </c>
      <c r="K13" s="16">
        <v>2</v>
      </c>
      <c r="L13" s="9">
        <v>5</v>
      </c>
      <c r="M13" s="9" t="s">
        <v>163</v>
      </c>
      <c r="N13" s="9" t="s">
        <v>163</v>
      </c>
      <c r="O13" s="9" t="s">
        <v>164</v>
      </c>
      <c r="P13" s="8">
        <v>117333.33</v>
      </c>
      <c r="Q13" s="14">
        <v>5</v>
      </c>
      <c r="R13" s="11" t="s">
        <v>163</v>
      </c>
      <c r="S13" s="12">
        <v>44</v>
      </c>
    </row>
    <row r="14" spans="1:20" ht="55.2" x14ac:dyDescent="0.25">
      <c r="A14" s="5" t="s">
        <v>29</v>
      </c>
      <c r="B14" s="6" t="s">
        <v>70</v>
      </c>
      <c r="C14" s="5" t="s">
        <v>105</v>
      </c>
      <c r="D14" s="6" t="s">
        <v>148</v>
      </c>
      <c r="E14" s="6" t="s">
        <v>122</v>
      </c>
      <c r="F14" s="7">
        <v>94</v>
      </c>
      <c r="G14" s="8"/>
      <c r="H14" s="8">
        <v>3948000</v>
      </c>
      <c r="I14" s="15">
        <f t="shared" si="0"/>
        <v>3948000</v>
      </c>
      <c r="J14" s="10" t="s">
        <v>163</v>
      </c>
      <c r="K14" s="16">
        <v>1</v>
      </c>
      <c r="L14" s="9">
        <v>5</v>
      </c>
      <c r="M14" s="9" t="s">
        <v>163</v>
      </c>
      <c r="N14" s="9" t="s">
        <v>163</v>
      </c>
      <c r="O14" s="9" t="s">
        <v>163</v>
      </c>
      <c r="P14" s="8">
        <v>36590.400000000001</v>
      </c>
      <c r="Q14" s="14">
        <v>3</v>
      </c>
      <c r="R14" s="11" t="s">
        <v>163</v>
      </c>
      <c r="S14" s="12">
        <v>33</v>
      </c>
    </row>
    <row r="15" spans="1:20" x14ac:dyDescent="0.25">
      <c r="A15" s="5" t="s">
        <v>30</v>
      </c>
      <c r="B15" s="6" t="s">
        <v>71</v>
      </c>
      <c r="C15" s="5" t="s">
        <v>110</v>
      </c>
      <c r="D15" s="6" t="s">
        <v>149</v>
      </c>
      <c r="E15" s="6" t="s">
        <v>123</v>
      </c>
      <c r="F15" s="7">
        <v>82</v>
      </c>
      <c r="G15" s="8"/>
      <c r="H15" s="8">
        <v>8000000</v>
      </c>
      <c r="I15" s="15">
        <f t="shared" si="0"/>
        <v>8000000</v>
      </c>
      <c r="J15" s="10" t="s">
        <v>163</v>
      </c>
      <c r="K15" s="16">
        <v>1</v>
      </c>
      <c r="L15" s="9">
        <v>5</v>
      </c>
      <c r="M15" s="9" t="s">
        <v>163</v>
      </c>
      <c r="N15" s="9" t="s">
        <v>163</v>
      </c>
      <c r="O15" s="9" t="s">
        <v>163</v>
      </c>
      <c r="P15" s="8">
        <v>84995.12</v>
      </c>
      <c r="Q15" s="14">
        <v>5</v>
      </c>
      <c r="R15" s="11" t="s">
        <v>163</v>
      </c>
      <c r="S15" s="12">
        <v>15</v>
      </c>
    </row>
    <row r="16" spans="1:20" ht="41.4" x14ac:dyDescent="0.25">
      <c r="A16" s="5" t="s">
        <v>32</v>
      </c>
      <c r="B16" s="6" t="s">
        <v>73</v>
      </c>
      <c r="C16" s="5" t="s">
        <v>105</v>
      </c>
      <c r="D16" s="6" t="s">
        <v>148</v>
      </c>
      <c r="E16" s="6" t="s">
        <v>118</v>
      </c>
      <c r="F16" s="7">
        <v>80</v>
      </c>
      <c r="G16" s="8"/>
      <c r="H16" s="8">
        <v>4500000</v>
      </c>
      <c r="I16" s="15">
        <f t="shared" si="0"/>
        <v>4500000</v>
      </c>
      <c r="J16" s="10" t="s">
        <v>163</v>
      </c>
      <c r="K16" s="16">
        <v>1</v>
      </c>
      <c r="L16" s="9">
        <v>5</v>
      </c>
      <c r="M16" s="9" t="s">
        <v>163</v>
      </c>
      <c r="N16" s="9" t="s">
        <v>163</v>
      </c>
      <c r="O16" s="9" t="s">
        <v>163</v>
      </c>
      <c r="P16" s="8">
        <v>43560</v>
      </c>
      <c r="Q16" s="14">
        <v>3</v>
      </c>
      <c r="R16" s="11" t="s">
        <v>163</v>
      </c>
      <c r="S16" s="12">
        <v>22</v>
      </c>
    </row>
    <row r="17" spans="1:19" ht="27.6" x14ac:dyDescent="0.25">
      <c r="A17" s="5" t="s">
        <v>33</v>
      </c>
      <c r="B17" s="6" t="s">
        <v>74</v>
      </c>
      <c r="C17" s="5" t="s">
        <v>103</v>
      </c>
      <c r="D17" s="6" t="s">
        <v>150</v>
      </c>
      <c r="E17" s="6" t="s">
        <v>117</v>
      </c>
      <c r="F17" s="7">
        <v>60</v>
      </c>
      <c r="G17" s="8"/>
      <c r="H17" s="8">
        <v>6880000</v>
      </c>
      <c r="I17" s="15">
        <f t="shared" si="0"/>
        <v>6880000</v>
      </c>
      <c r="J17" s="10" t="s">
        <v>163</v>
      </c>
      <c r="K17" s="16">
        <v>2</v>
      </c>
      <c r="L17" s="9">
        <v>5</v>
      </c>
      <c r="M17" s="9" t="s">
        <v>163</v>
      </c>
      <c r="N17" s="9" t="s">
        <v>163</v>
      </c>
      <c r="O17" s="9" t="s">
        <v>163</v>
      </c>
      <c r="P17" s="8">
        <v>99897.600000000006</v>
      </c>
      <c r="Q17" s="14">
        <v>3</v>
      </c>
      <c r="R17" s="11" t="s">
        <v>163</v>
      </c>
      <c r="S17" s="12">
        <v>34</v>
      </c>
    </row>
    <row r="18" spans="1:19" ht="41.4" x14ac:dyDescent="0.25">
      <c r="A18" s="5" t="s">
        <v>35</v>
      </c>
      <c r="B18" s="6" t="s">
        <v>76</v>
      </c>
      <c r="C18" s="5" t="s">
        <v>101</v>
      </c>
      <c r="D18" s="6" t="s">
        <v>148</v>
      </c>
      <c r="E18" s="6" t="s">
        <v>115</v>
      </c>
      <c r="F18" s="7">
        <v>96</v>
      </c>
      <c r="G18" s="8">
        <v>1450000</v>
      </c>
      <c r="H18" s="8">
        <v>8000000</v>
      </c>
      <c r="I18" s="15">
        <f t="shared" si="0"/>
        <v>9450000</v>
      </c>
      <c r="J18" s="10" t="s">
        <v>163</v>
      </c>
      <c r="K18" s="16">
        <v>1</v>
      </c>
      <c r="L18" s="9">
        <v>5</v>
      </c>
      <c r="M18" s="9" t="s">
        <v>163</v>
      </c>
      <c r="N18" s="9" t="s">
        <v>163</v>
      </c>
      <c r="O18" s="9" t="s">
        <v>163</v>
      </c>
      <c r="P18" s="8">
        <v>73333.33</v>
      </c>
      <c r="Q18" s="14">
        <v>4</v>
      </c>
      <c r="R18" s="11" t="s">
        <v>163</v>
      </c>
      <c r="S18" s="12">
        <v>42</v>
      </c>
    </row>
    <row r="19" spans="1:19" ht="41.4" x14ac:dyDescent="0.25">
      <c r="A19" s="5" t="s">
        <v>36</v>
      </c>
      <c r="B19" s="6" t="s">
        <v>77</v>
      </c>
      <c r="C19" s="5" t="s">
        <v>106</v>
      </c>
      <c r="D19" s="6" t="s">
        <v>152</v>
      </c>
      <c r="E19" s="6" t="s">
        <v>125</v>
      </c>
      <c r="F19" s="7">
        <v>78</v>
      </c>
      <c r="G19" s="8">
        <v>4500000</v>
      </c>
      <c r="H19" s="8">
        <v>3420000</v>
      </c>
      <c r="I19" s="15">
        <f t="shared" si="0"/>
        <v>7920000</v>
      </c>
      <c r="J19" s="10" t="s">
        <v>163</v>
      </c>
      <c r="K19" s="16">
        <v>1</v>
      </c>
      <c r="L19" s="9">
        <v>5</v>
      </c>
      <c r="M19" s="9" t="s">
        <v>163</v>
      </c>
      <c r="N19" s="9" t="s">
        <v>163</v>
      </c>
      <c r="O19" s="9" t="s">
        <v>163</v>
      </c>
      <c r="P19" s="8">
        <v>28861.29</v>
      </c>
      <c r="Q19" s="14">
        <v>2</v>
      </c>
      <c r="R19" s="11" t="s">
        <v>163</v>
      </c>
      <c r="S19" s="12">
        <v>40</v>
      </c>
    </row>
    <row r="20" spans="1:19" ht="41.4" x14ac:dyDescent="0.25">
      <c r="A20" s="5" t="s">
        <v>37</v>
      </c>
      <c r="B20" s="6" t="s">
        <v>78</v>
      </c>
      <c r="C20" s="5" t="s">
        <v>105</v>
      </c>
      <c r="D20" s="6" t="s">
        <v>153</v>
      </c>
      <c r="E20" s="6" t="s">
        <v>125</v>
      </c>
      <c r="F20" s="7">
        <v>120</v>
      </c>
      <c r="G20" s="8">
        <v>3300000</v>
      </c>
      <c r="H20" s="8">
        <v>3650000</v>
      </c>
      <c r="I20" s="15">
        <f t="shared" si="0"/>
        <v>6950000</v>
      </c>
      <c r="J20" s="10" t="s">
        <v>163</v>
      </c>
      <c r="K20" s="16">
        <v>1</v>
      </c>
      <c r="L20" s="9">
        <v>5</v>
      </c>
      <c r="M20" s="9" t="s">
        <v>163</v>
      </c>
      <c r="N20" s="9" t="s">
        <v>163</v>
      </c>
      <c r="O20" s="9" t="s">
        <v>163</v>
      </c>
      <c r="P20" s="8">
        <v>29443.33</v>
      </c>
      <c r="Q20" s="14">
        <v>2</v>
      </c>
      <c r="R20" s="11" t="s">
        <v>163</v>
      </c>
      <c r="S20" s="12">
        <v>13</v>
      </c>
    </row>
    <row r="21" spans="1:19" ht="27.6" x14ac:dyDescent="0.25">
      <c r="A21" s="5" t="s">
        <v>38</v>
      </c>
      <c r="B21" s="6" t="s">
        <v>79</v>
      </c>
      <c r="C21" s="5" t="s">
        <v>105</v>
      </c>
      <c r="D21" s="6" t="s">
        <v>153</v>
      </c>
      <c r="E21" s="6" t="s">
        <v>118</v>
      </c>
      <c r="F21" s="7">
        <v>84</v>
      </c>
      <c r="G21" s="8"/>
      <c r="H21" s="8">
        <v>3175000</v>
      </c>
      <c r="I21" s="15">
        <f t="shared" si="0"/>
        <v>3175000</v>
      </c>
      <c r="J21" s="10" t="s">
        <v>163</v>
      </c>
      <c r="K21" s="16">
        <v>1</v>
      </c>
      <c r="L21" s="9">
        <v>5</v>
      </c>
      <c r="M21" s="9" t="s">
        <v>163</v>
      </c>
      <c r="N21" s="9" t="s">
        <v>163</v>
      </c>
      <c r="O21" s="9" t="s">
        <v>163</v>
      </c>
      <c r="P21" s="8">
        <v>29270.48</v>
      </c>
      <c r="Q21" s="14">
        <v>2</v>
      </c>
      <c r="R21" s="11" t="s">
        <v>163</v>
      </c>
      <c r="S21" s="12">
        <v>14</v>
      </c>
    </row>
    <row r="22" spans="1:19" ht="41.4" x14ac:dyDescent="0.25">
      <c r="A22" s="5" t="s">
        <v>39</v>
      </c>
      <c r="B22" s="6" t="s">
        <v>80</v>
      </c>
      <c r="C22" s="5" t="s">
        <v>105</v>
      </c>
      <c r="D22" s="6" t="s">
        <v>153</v>
      </c>
      <c r="E22" s="6" t="s">
        <v>118</v>
      </c>
      <c r="F22" s="7">
        <v>77</v>
      </c>
      <c r="G22" s="8"/>
      <c r="H22" s="8">
        <v>4000000</v>
      </c>
      <c r="I22" s="15">
        <f t="shared" si="0"/>
        <v>4000000</v>
      </c>
      <c r="J22" s="10" t="s">
        <v>163</v>
      </c>
      <c r="K22" s="16">
        <v>1</v>
      </c>
      <c r="L22" s="9">
        <v>5</v>
      </c>
      <c r="M22" s="9" t="s">
        <v>163</v>
      </c>
      <c r="N22" s="9" t="s">
        <v>163</v>
      </c>
      <c r="O22" s="9" t="s">
        <v>163</v>
      </c>
      <c r="P22" s="8">
        <v>40228.57</v>
      </c>
      <c r="Q22" s="14">
        <v>3</v>
      </c>
      <c r="R22" s="11" t="s">
        <v>163</v>
      </c>
      <c r="S22" s="12">
        <v>27</v>
      </c>
    </row>
    <row r="23" spans="1:19" ht="41.4" x14ac:dyDescent="0.25">
      <c r="A23" s="5" t="s">
        <v>40</v>
      </c>
      <c r="B23" s="6" t="s">
        <v>81</v>
      </c>
      <c r="C23" s="5" t="s">
        <v>102</v>
      </c>
      <c r="D23" s="6" t="s">
        <v>142</v>
      </c>
      <c r="E23" s="6" t="s">
        <v>126</v>
      </c>
      <c r="F23" s="7">
        <v>80</v>
      </c>
      <c r="G23" s="8"/>
      <c r="H23" s="8">
        <v>8000000</v>
      </c>
      <c r="I23" s="15">
        <f t="shared" si="0"/>
        <v>8000000</v>
      </c>
      <c r="J23" s="10" t="s">
        <v>163</v>
      </c>
      <c r="K23" s="16">
        <v>1</v>
      </c>
      <c r="L23" s="9">
        <v>5</v>
      </c>
      <c r="M23" s="9" t="s">
        <v>163</v>
      </c>
      <c r="N23" s="9" t="s">
        <v>163</v>
      </c>
      <c r="O23" s="9" t="s">
        <v>163</v>
      </c>
      <c r="P23" s="8">
        <v>96800</v>
      </c>
      <c r="Q23" s="14">
        <v>5</v>
      </c>
      <c r="R23" s="11" t="s">
        <v>163</v>
      </c>
      <c r="S23" s="12">
        <v>12</v>
      </c>
    </row>
    <row r="24" spans="1:19" ht="41.4" x14ac:dyDescent="0.25">
      <c r="A24" s="5" t="s">
        <v>41</v>
      </c>
      <c r="B24" s="6" t="s">
        <v>82</v>
      </c>
      <c r="C24" s="5" t="s">
        <v>102</v>
      </c>
      <c r="D24" s="6" t="s">
        <v>142</v>
      </c>
      <c r="E24" s="6" t="s">
        <v>127</v>
      </c>
      <c r="F24" s="7">
        <v>80</v>
      </c>
      <c r="G24" s="8"/>
      <c r="H24" s="8">
        <v>8000000</v>
      </c>
      <c r="I24" s="15">
        <f t="shared" si="0"/>
        <v>8000000</v>
      </c>
      <c r="J24" s="10" t="s">
        <v>163</v>
      </c>
      <c r="K24" s="16">
        <v>1</v>
      </c>
      <c r="L24" s="9">
        <v>5</v>
      </c>
      <c r="M24" s="9" t="s">
        <v>163</v>
      </c>
      <c r="N24" s="9" t="s">
        <v>163</v>
      </c>
      <c r="O24" s="9" t="s">
        <v>163</v>
      </c>
      <c r="P24" s="8">
        <v>96800</v>
      </c>
      <c r="Q24" s="14">
        <v>5</v>
      </c>
      <c r="R24" s="11" t="s">
        <v>163</v>
      </c>
      <c r="S24" s="12">
        <v>9</v>
      </c>
    </row>
    <row r="25" spans="1:19" ht="55.2" x14ac:dyDescent="0.25">
      <c r="A25" s="5" t="s">
        <v>42</v>
      </c>
      <c r="B25" s="6" t="s">
        <v>83</v>
      </c>
      <c r="C25" s="5" t="s">
        <v>105</v>
      </c>
      <c r="D25" s="6" t="s">
        <v>148</v>
      </c>
      <c r="E25" s="6" t="s">
        <v>128</v>
      </c>
      <c r="F25" s="7">
        <v>180</v>
      </c>
      <c r="G25" s="8">
        <v>4320000</v>
      </c>
      <c r="H25" s="8">
        <v>6925500</v>
      </c>
      <c r="I25" s="15">
        <f t="shared" si="0"/>
        <v>11245500</v>
      </c>
      <c r="J25" s="10" t="s">
        <v>163</v>
      </c>
      <c r="K25" s="16">
        <v>1</v>
      </c>
      <c r="L25" s="9">
        <v>5</v>
      </c>
      <c r="M25" s="9" t="s">
        <v>163</v>
      </c>
      <c r="N25" s="9" t="s">
        <v>163</v>
      </c>
      <c r="O25" s="9" t="s">
        <v>163</v>
      </c>
      <c r="P25" s="8">
        <v>31284.79</v>
      </c>
      <c r="Q25" s="14">
        <v>2</v>
      </c>
      <c r="R25" s="11" t="s">
        <v>163</v>
      </c>
      <c r="S25" s="12">
        <v>19</v>
      </c>
    </row>
    <row r="26" spans="1:19" x14ac:dyDescent="0.25">
      <c r="A26" s="5" t="s">
        <v>43</v>
      </c>
      <c r="B26" s="6" t="s">
        <v>84</v>
      </c>
      <c r="C26" s="5" t="s">
        <v>111</v>
      </c>
      <c r="D26" s="6" t="s">
        <v>154</v>
      </c>
      <c r="E26" s="6" t="s">
        <v>129</v>
      </c>
      <c r="F26" s="7">
        <v>82</v>
      </c>
      <c r="G26" s="8"/>
      <c r="H26" s="8">
        <v>7800000</v>
      </c>
      <c r="I26" s="15">
        <f t="shared" si="0"/>
        <v>7800000</v>
      </c>
      <c r="J26" s="10" t="s">
        <v>163</v>
      </c>
      <c r="K26" s="16">
        <v>1</v>
      </c>
      <c r="L26" s="9">
        <v>5</v>
      </c>
      <c r="M26" s="9" t="s">
        <v>163</v>
      </c>
      <c r="N26" s="9" t="s">
        <v>163</v>
      </c>
      <c r="O26" s="9" t="s">
        <v>163</v>
      </c>
      <c r="P26" s="8">
        <v>83707.320000000007</v>
      </c>
      <c r="Q26" s="14">
        <v>4</v>
      </c>
      <c r="R26" s="11" t="s">
        <v>163</v>
      </c>
      <c r="S26" s="12">
        <v>29</v>
      </c>
    </row>
    <row r="27" spans="1:19" x14ac:dyDescent="0.25">
      <c r="A27" s="5" t="s">
        <v>44</v>
      </c>
      <c r="B27" s="6" t="s">
        <v>85</v>
      </c>
      <c r="C27" s="5" t="s">
        <v>105</v>
      </c>
      <c r="D27" s="6" t="s">
        <v>151</v>
      </c>
      <c r="E27" s="6" t="s">
        <v>117</v>
      </c>
      <c r="F27" s="7">
        <v>136</v>
      </c>
      <c r="G27" s="8"/>
      <c r="H27" s="8">
        <v>8000000</v>
      </c>
      <c r="I27" s="15">
        <f t="shared" si="0"/>
        <v>8000000</v>
      </c>
      <c r="J27" s="10" t="s">
        <v>163</v>
      </c>
      <c r="K27" s="16">
        <v>2</v>
      </c>
      <c r="L27" s="9">
        <v>5</v>
      </c>
      <c r="M27" s="9" t="s">
        <v>163</v>
      </c>
      <c r="N27" s="9" t="s">
        <v>163</v>
      </c>
      <c r="O27" s="9" t="s">
        <v>163</v>
      </c>
      <c r="P27" s="8">
        <v>56941.18</v>
      </c>
      <c r="Q27" s="14">
        <v>1</v>
      </c>
      <c r="R27" s="11" t="s">
        <v>163</v>
      </c>
      <c r="S27" s="12">
        <v>10</v>
      </c>
    </row>
    <row r="28" spans="1:19" ht="55.2" x14ac:dyDescent="0.25">
      <c r="A28" s="5" t="s">
        <v>45</v>
      </c>
      <c r="B28" s="6" t="s">
        <v>86</v>
      </c>
      <c r="C28" s="5" t="s">
        <v>102</v>
      </c>
      <c r="D28" s="6" t="s">
        <v>148</v>
      </c>
      <c r="E28" s="6" t="s">
        <v>130</v>
      </c>
      <c r="F28" s="7">
        <v>86</v>
      </c>
      <c r="G28" s="8"/>
      <c r="H28" s="8">
        <v>8000000</v>
      </c>
      <c r="I28" s="15">
        <f t="shared" si="0"/>
        <v>8000000</v>
      </c>
      <c r="J28" s="10" t="s">
        <v>163</v>
      </c>
      <c r="K28" s="16">
        <v>1</v>
      </c>
      <c r="L28" s="9">
        <v>5</v>
      </c>
      <c r="M28" s="9" t="s">
        <v>163</v>
      </c>
      <c r="N28" s="9" t="s">
        <v>163</v>
      </c>
      <c r="O28" s="9" t="s">
        <v>163</v>
      </c>
      <c r="P28" s="8">
        <v>81041.86</v>
      </c>
      <c r="Q28" s="14">
        <v>4</v>
      </c>
      <c r="R28" s="11" t="s">
        <v>163</v>
      </c>
      <c r="S28" s="12">
        <v>36</v>
      </c>
    </row>
    <row r="29" spans="1:19" x14ac:dyDescent="0.25">
      <c r="A29" s="5" t="s">
        <v>165</v>
      </c>
      <c r="B29" s="6" t="s">
        <v>87</v>
      </c>
      <c r="C29" s="5" t="s">
        <v>105</v>
      </c>
      <c r="D29" s="6" t="s">
        <v>151</v>
      </c>
      <c r="E29" s="6" t="s">
        <v>117</v>
      </c>
      <c r="F29" s="7">
        <v>210</v>
      </c>
      <c r="G29" s="8"/>
      <c r="H29" s="8">
        <v>8000000</v>
      </c>
      <c r="I29" s="15">
        <f t="shared" si="0"/>
        <v>8000000</v>
      </c>
      <c r="J29" s="10" t="s">
        <v>163</v>
      </c>
      <c r="K29" s="16">
        <v>2</v>
      </c>
      <c r="L29" s="9">
        <v>5</v>
      </c>
      <c r="M29" s="9" t="s">
        <v>163</v>
      </c>
      <c r="N29" s="9" t="s">
        <v>163</v>
      </c>
      <c r="O29" s="9" t="s">
        <v>163</v>
      </c>
      <c r="P29" s="8">
        <v>33188.57</v>
      </c>
      <c r="Q29" s="14">
        <v>1</v>
      </c>
      <c r="R29" s="11" t="s">
        <v>163</v>
      </c>
      <c r="S29" s="12">
        <v>30</v>
      </c>
    </row>
    <row r="30" spans="1:19" ht="27.6" x14ac:dyDescent="0.25">
      <c r="A30" s="5" t="s">
        <v>46</v>
      </c>
      <c r="B30" s="6" t="s">
        <v>88</v>
      </c>
      <c r="C30" s="5" t="s">
        <v>104</v>
      </c>
      <c r="D30" s="6" t="s">
        <v>150</v>
      </c>
      <c r="E30" s="6" t="s">
        <v>117</v>
      </c>
      <c r="F30" s="7">
        <v>72</v>
      </c>
      <c r="G30" s="8"/>
      <c r="H30" s="8">
        <v>7800000</v>
      </c>
      <c r="I30" s="15">
        <f t="shared" si="0"/>
        <v>7800000</v>
      </c>
      <c r="J30" s="10" t="s">
        <v>163</v>
      </c>
      <c r="K30" s="16">
        <v>2</v>
      </c>
      <c r="L30" s="9">
        <v>5</v>
      </c>
      <c r="M30" s="9" t="s">
        <v>163</v>
      </c>
      <c r="N30" s="9" t="s">
        <v>163</v>
      </c>
      <c r="O30" s="9" t="s">
        <v>163</v>
      </c>
      <c r="P30" s="8">
        <v>104866.67</v>
      </c>
      <c r="Q30" s="14">
        <v>4</v>
      </c>
      <c r="R30" s="11" t="s">
        <v>163</v>
      </c>
      <c r="S30" s="12">
        <v>16</v>
      </c>
    </row>
    <row r="31" spans="1:19" ht="55.2" x14ac:dyDescent="0.25">
      <c r="A31" s="5" t="s">
        <v>49</v>
      </c>
      <c r="B31" s="6" t="s">
        <v>91</v>
      </c>
      <c r="C31" s="5" t="s">
        <v>101</v>
      </c>
      <c r="D31" s="6" t="s">
        <v>156</v>
      </c>
      <c r="E31" s="6" t="s">
        <v>131</v>
      </c>
      <c r="F31" s="7">
        <v>90</v>
      </c>
      <c r="G31" s="8"/>
      <c r="H31" s="8">
        <v>4680000</v>
      </c>
      <c r="I31" s="15">
        <f t="shared" si="0"/>
        <v>4680000</v>
      </c>
      <c r="J31" s="10" t="s">
        <v>163</v>
      </c>
      <c r="K31" s="16">
        <v>1</v>
      </c>
      <c r="L31" s="9">
        <v>5</v>
      </c>
      <c r="M31" s="9" t="s">
        <v>163</v>
      </c>
      <c r="N31" s="9" t="s">
        <v>163</v>
      </c>
      <c r="O31" s="9" t="s">
        <v>163</v>
      </c>
      <c r="P31" s="8">
        <v>50336</v>
      </c>
      <c r="Q31" s="14">
        <v>3</v>
      </c>
      <c r="R31" s="11" t="s">
        <v>163</v>
      </c>
      <c r="S31" s="12">
        <v>38</v>
      </c>
    </row>
    <row r="32" spans="1:19" ht="55.2" x14ac:dyDescent="0.25">
      <c r="A32" s="5" t="s">
        <v>50</v>
      </c>
      <c r="B32" s="6" t="s">
        <v>92</v>
      </c>
      <c r="C32" s="5" t="s">
        <v>113</v>
      </c>
      <c r="D32" s="6" t="s">
        <v>157</v>
      </c>
      <c r="E32" s="6" t="s">
        <v>132</v>
      </c>
      <c r="F32" s="7">
        <v>112</v>
      </c>
      <c r="G32" s="8"/>
      <c r="H32" s="8">
        <v>8000000</v>
      </c>
      <c r="I32" s="15">
        <f t="shared" si="0"/>
        <v>8000000</v>
      </c>
      <c r="J32" s="10" t="s">
        <v>163</v>
      </c>
      <c r="K32" s="16">
        <v>1</v>
      </c>
      <c r="L32" s="9">
        <v>5</v>
      </c>
      <c r="M32" s="9" t="s">
        <v>163</v>
      </c>
      <c r="N32" s="9" t="s">
        <v>163</v>
      </c>
      <c r="O32" s="9" t="s">
        <v>163</v>
      </c>
      <c r="P32" s="8">
        <v>55314.29</v>
      </c>
      <c r="Q32" s="14">
        <v>4</v>
      </c>
      <c r="R32" s="11" t="s">
        <v>163</v>
      </c>
      <c r="S32" s="12">
        <v>5</v>
      </c>
    </row>
    <row r="33" spans="1:20" ht="41.4" x14ac:dyDescent="0.25">
      <c r="A33" s="5" t="s">
        <v>51</v>
      </c>
      <c r="B33" s="6" t="s">
        <v>93</v>
      </c>
      <c r="C33" s="5" t="s">
        <v>107</v>
      </c>
      <c r="D33" s="6" t="s">
        <v>158</v>
      </c>
      <c r="E33" s="6" t="s">
        <v>114</v>
      </c>
      <c r="F33" s="7">
        <v>91</v>
      </c>
      <c r="G33" s="8">
        <v>154611.18</v>
      </c>
      <c r="H33" s="8">
        <v>5545388.8200000003</v>
      </c>
      <c r="I33" s="15">
        <f t="shared" si="0"/>
        <v>5700000</v>
      </c>
      <c r="J33" s="10" t="s">
        <v>163</v>
      </c>
      <c r="K33" s="16">
        <v>1</v>
      </c>
      <c r="L33" s="9">
        <v>5</v>
      </c>
      <c r="M33" s="9" t="s">
        <v>163</v>
      </c>
      <c r="N33" s="9" t="s">
        <v>163</v>
      </c>
      <c r="O33" s="9" t="s">
        <v>163</v>
      </c>
      <c r="P33" s="8">
        <v>53089.48</v>
      </c>
      <c r="Q33" s="14">
        <v>3</v>
      </c>
      <c r="R33" s="11" t="s">
        <v>163</v>
      </c>
      <c r="S33" s="12">
        <v>43</v>
      </c>
    </row>
    <row r="34" spans="1:20" ht="27.6" x14ac:dyDescent="0.25">
      <c r="A34" s="5" t="s">
        <v>52</v>
      </c>
      <c r="B34" s="6" t="s">
        <v>94</v>
      </c>
      <c r="C34" s="5" t="s">
        <v>105</v>
      </c>
      <c r="D34" s="6" t="s">
        <v>159</v>
      </c>
      <c r="E34" s="6" t="s">
        <v>118</v>
      </c>
      <c r="F34" s="7">
        <v>150</v>
      </c>
      <c r="G34" s="8"/>
      <c r="H34" s="8">
        <v>5000000</v>
      </c>
      <c r="I34" s="15">
        <f t="shared" si="0"/>
        <v>5000000</v>
      </c>
      <c r="J34" s="10" t="s">
        <v>163</v>
      </c>
      <c r="K34" s="16">
        <v>1</v>
      </c>
      <c r="L34" s="9">
        <v>5</v>
      </c>
      <c r="M34" s="9" t="s">
        <v>163</v>
      </c>
      <c r="N34" s="9" t="s">
        <v>163</v>
      </c>
      <c r="O34" s="9" t="s">
        <v>163</v>
      </c>
      <c r="P34" s="8">
        <v>25813.33</v>
      </c>
      <c r="Q34" s="13">
        <v>1</v>
      </c>
      <c r="R34" s="11" t="s">
        <v>163</v>
      </c>
      <c r="S34" s="12">
        <v>8</v>
      </c>
    </row>
    <row r="35" spans="1:20" ht="27.6" x14ac:dyDescent="0.25">
      <c r="A35" s="5" t="s">
        <v>166</v>
      </c>
      <c r="B35" s="6" t="s">
        <v>95</v>
      </c>
      <c r="C35" s="5" t="s">
        <v>105</v>
      </c>
      <c r="D35" s="6" t="s">
        <v>160</v>
      </c>
      <c r="E35" s="6" t="s">
        <v>118</v>
      </c>
      <c r="F35" s="7">
        <v>108</v>
      </c>
      <c r="G35" s="8"/>
      <c r="H35" s="8">
        <v>4000000</v>
      </c>
      <c r="I35" s="15">
        <f t="shared" si="0"/>
        <v>4000000</v>
      </c>
      <c r="J35" s="10" t="s">
        <v>163</v>
      </c>
      <c r="K35" s="16">
        <v>1</v>
      </c>
      <c r="L35" s="9">
        <v>5</v>
      </c>
      <c r="M35" s="9" t="s">
        <v>163</v>
      </c>
      <c r="N35" s="9" t="s">
        <v>163</v>
      </c>
      <c r="O35" s="9" t="s">
        <v>163</v>
      </c>
      <c r="P35" s="8">
        <v>32266.67</v>
      </c>
      <c r="Q35" s="14">
        <v>2</v>
      </c>
      <c r="R35" s="11" t="s">
        <v>163</v>
      </c>
      <c r="S35" s="12">
        <v>21</v>
      </c>
    </row>
    <row r="36" spans="1:20" ht="27.6" x14ac:dyDescent="0.25">
      <c r="A36" s="5" t="s">
        <v>53</v>
      </c>
      <c r="B36" s="6" t="s">
        <v>96</v>
      </c>
      <c r="C36" s="5" t="s">
        <v>105</v>
      </c>
      <c r="D36" s="6" t="s">
        <v>156</v>
      </c>
      <c r="E36" s="6" t="s">
        <v>118</v>
      </c>
      <c r="F36" s="7">
        <v>180</v>
      </c>
      <c r="G36" s="8"/>
      <c r="H36" s="8">
        <v>6000000</v>
      </c>
      <c r="I36" s="15">
        <f t="shared" si="0"/>
        <v>6000000</v>
      </c>
      <c r="J36" s="10" t="s">
        <v>163</v>
      </c>
      <c r="K36" s="16">
        <v>1</v>
      </c>
      <c r="L36" s="9">
        <v>5</v>
      </c>
      <c r="M36" s="9" t="s">
        <v>163</v>
      </c>
      <c r="N36" s="9" t="s">
        <v>163</v>
      </c>
      <c r="O36" s="9" t="s">
        <v>163</v>
      </c>
      <c r="P36" s="8">
        <v>25813.33</v>
      </c>
      <c r="Q36" s="13">
        <v>1</v>
      </c>
      <c r="R36" s="11" t="s">
        <v>163</v>
      </c>
      <c r="S36" s="12">
        <v>31</v>
      </c>
    </row>
    <row r="37" spans="1:20" s="20" customFormat="1" ht="22.2" customHeight="1" x14ac:dyDescent="0.3">
      <c r="A37" s="21" t="s">
        <v>168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20" ht="41.4" x14ac:dyDescent="0.25">
      <c r="A38" s="5" t="s">
        <v>15</v>
      </c>
      <c r="B38" s="6" t="s">
        <v>55</v>
      </c>
      <c r="C38" s="5" t="s">
        <v>100</v>
      </c>
      <c r="D38" s="6" t="s">
        <v>137</v>
      </c>
      <c r="E38" s="6" t="s">
        <v>114</v>
      </c>
      <c r="F38" s="7">
        <v>95</v>
      </c>
      <c r="G38" s="8">
        <v>2500000</v>
      </c>
      <c r="H38" s="8">
        <v>6500000</v>
      </c>
      <c r="I38" s="15">
        <f t="shared" ref="I38:I45" si="1">G38+H38</f>
        <v>9000000</v>
      </c>
      <c r="J38" s="10" t="s">
        <v>164</v>
      </c>
      <c r="K38" s="16">
        <v>1</v>
      </c>
      <c r="L38" s="9">
        <v>5</v>
      </c>
      <c r="M38" s="9" t="s">
        <v>163</v>
      </c>
      <c r="N38" s="9" t="s">
        <v>163</v>
      </c>
      <c r="O38" s="9" t="s">
        <v>163</v>
      </c>
      <c r="P38" s="8">
        <v>66231.58</v>
      </c>
      <c r="Q38" s="13"/>
      <c r="R38" s="11" t="s">
        <v>163</v>
      </c>
      <c r="S38" s="12">
        <v>20</v>
      </c>
    </row>
    <row r="39" spans="1:20" ht="41.4" x14ac:dyDescent="0.25">
      <c r="A39" s="5" t="s">
        <v>18</v>
      </c>
      <c r="B39" s="6" t="s">
        <v>58</v>
      </c>
      <c r="C39" s="5" t="s">
        <v>103</v>
      </c>
      <c r="D39" s="6" t="s">
        <v>137</v>
      </c>
      <c r="E39" s="6" t="s">
        <v>114</v>
      </c>
      <c r="F39" s="7">
        <v>90</v>
      </c>
      <c r="G39" s="8">
        <v>2000000</v>
      </c>
      <c r="H39" s="8">
        <v>8000000</v>
      </c>
      <c r="I39" s="15">
        <f t="shared" si="1"/>
        <v>10000000</v>
      </c>
      <c r="J39" s="10" t="s">
        <v>164</v>
      </c>
      <c r="K39" s="16">
        <v>1</v>
      </c>
      <c r="L39" s="9">
        <v>5</v>
      </c>
      <c r="M39" s="9" t="s">
        <v>163</v>
      </c>
      <c r="N39" s="9" t="s">
        <v>163</v>
      </c>
      <c r="O39" s="9" t="s">
        <v>163</v>
      </c>
      <c r="P39" s="8">
        <v>86044.44</v>
      </c>
      <c r="Q39" s="13"/>
      <c r="R39" s="11" t="s">
        <v>163</v>
      </c>
      <c r="S39" s="12">
        <v>39</v>
      </c>
    </row>
    <row r="40" spans="1:20" ht="27.6" x14ac:dyDescent="0.25">
      <c r="A40" s="5" t="s">
        <v>161</v>
      </c>
      <c r="B40" s="6" t="s">
        <v>59</v>
      </c>
      <c r="C40" s="5" t="s">
        <v>104</v>
      </c>
      <c r="D40" s="6" t="s">
        <v>140</v>
      </c>
      <c r="E40" s="6" t="s">
        <v>117</v>
      </c>
      <c r="F40" s="7">
        <v>122</v>
      </c>
      <c r="G40" s="8"/>
      <c r="H40" s="8">
        <v>8000000</v>
      </c>
      <c r="I40" s="15">
        <f t="shared" si="1"/>
        <v>8000000</v>
      </c>
      <c r="J40" s="10" t="s">
        <v>164</v>
      </c>
      <c r="K40" s="16">
        <v>2</v>
      </c>
      <c r="L40" s="9">
        <v>5</v>
      </c>
      <c r="M40" s="9" t="s">
        <v>163</v>
      </c>
      <c r="N40" s="9" t="s">
        <v>163</v>
      </c>
      <c r="O40" s="9" t="s">
        <v>163</v>
      </c>
      <c r="P40" s="8">
        <v>59378.36</v>
      </c>
      <c r="Q40" s="13"/>
      <c r="R40" s="11" t="s">
        <v>163</v>
      </c>
      <c r="S40" s="12">
        <v>3</v>
      </c>
      <c r="T40" s="17"/>
    </row>
    <row r="41" spans="1:20" ht="41.4" x14ac:dyDescent="0.25">
      <c r="A41" s="5" t="s">
        <v>31</v>
      </c>
      <c r="B41" s="6" t="s">
        <v>72</v>
      </c>
      <c r="C41" s="5" t="s">
        <v>107</v>
      </c>
      <c r="D41" s="6" t="s">
        <v>137</v>
      </c>
      <c r="E41" s="6" t="s">
        <v>124</v>
      </c>
      <c r="F41" s="7">
        <v>90</v>
      </c>
      <c r="G41" s="8">
        <v>1600000</v>
      </c>
      <c r="H41" s="8">
        <v>8000000</v>
      </c>
      <c r="I41" s="15">
        <f t="shared" si="1"/>
        <v>9600000</v>
      </c>
      <c r="J41" s="10" t="s">
        <v>164</v>
      </c>
      <c r="K41" s="16">
        <v>1</v>
      </c>
      <c r="L41" s="9">
        <v>5</v>
      </c>
      <c r="M41" s="9" t="s">
        <v>163</v>
      </c>
      <c r="N41" s="9" t="s">
        <v>163</v>
      </c>
      <c r="O41" s="9" t="s">
        <v>163</v>
      </c>
      <c r="P41" s="8">
        <v>86044.44</v>
      </c>
      <c r="Q41" s="14"/>
      <c r="R41" s="11" t="s">
        <v>163</v>
      </c>
      <c r="S41" s="12">
        <v>4</v>
      </c>
    </row>
    <row r="42" spans="1:20" x14ac:dyDescent="0.25">
      <c r="A42" s="5" t="s">
        <v>34</v>
      </c>
      <c r="B42" s="6" t="s">
        <v>75</v>
      </c>
      <c r="C42" s="5" t="s">
        <v>105</v>
      </c>
      <c r="D42" s="6" t="s">
        <v>151</v>
      </c>
      <c r="E42" s="6" t="s">
        <v>117</v>
      </c>
      <c r="F42" s="7">
        <v>120</v>
      </c>
      <c r="G42" s="8"/>
      <c r="H42" s="8">
        <v>8000000</v>
      </c>
      <c r="I42" s="15">
        <f t="shared" si="1"/>
        <v>8000000</v>
      </c>
      <c r="J42" s="10" t="s">
        <v>164</v>
      </c>
      <c r="K42" s="16">
        <v>2</v>
      </c>
      <c r="L42" s="9">
        <v>5</v>
      </c>
      <c r="M42" s="9" t="s">
        <v>163</v>
      </c>
      <c r="N42" s="9" t="s">
        <v>163</v>
      </c>
      <c r="O42" s="9" t="s">
        <v>163</v>
      </c>
      <c r="P42" s="8">
        <v>64533.33</v>
      </c>
      <c r="Q42" s="14"/>
      <c r="R42" s="11" t="s">
        <v>163</v>
      </c>
      <c r="S42" s="12">
        <v>1</v>
      </c>
    </row>
    <row r="43" spans="1:20" ht="27.6" x14ac:dyDescent="0.25">
      <c r="A43" s="5" t="s">
        <v>48</v>
      </c>
      <c r="B43" s="6" t="s">
        <v>90</v>
      </c>
      <c r="C43" s="5" t="s">
        <v>112</v>
      </c>
      <c r="D43" s="6" t="s">
        <v>155</v>
      </c>
      <c r="E43" s="6" t="s">
        <v>117</v>
      </c>
      <c r="F43" s="7">
        <v>88</v>
      </c>
      <c r="G43" s="8"/>
      <c r="H43" s="8">
        <v>8000000</v>
      </c>
      <c r="I43" s="15">
        <f t="shared" si="1"/>
        <v>8000000</v>
      </c>
      <c r="J43" s="10" t="s">
        <v>164</v>
      </c>
      <c r="K43" s="16">
        <v>3</v>
      </c>
      <c r="L43" s="9">
        <v>5</v>
      </c>
      <c r="M43" s="9" t="s">
        <v>163</v>
      </c>
      <c r="N43" s="9" t="s">
        <v>163</v>
      </c>
      <c r="O43" s="9" t="s">
        <v>163</v>
      </c>
      <c r="P43" s="8">
        <v>79200</v>
      </c>
      <c r="Q43" s="14"/>
      <c r="R43" s="11" t="s">
        <v>163</v>
      </c>
      <c r="S43" s="12">
        <v>24</v>
      </c>
    </row>
    <row r="44" spans="1:20" ht="27.6" x14ac:dyDescent="0.25">
      <c r="A44" s="5" t="s">
        <v>162</v>
      </c>
      <c r="B44" s="6" t="s">
        <v>97</v>
      </c>
      <c r="C44" s="5" t="s">
        <v>105</v>
      </c>
      <c r="D44" s="6" t="s">
        <v>156</v>
      </c>
      <c r="E44" s="6" t="s">
        <v>118</v>
      </c>
      <c r="F44" s="7">
        <v>186</v>
      </c>
      <c r="G44" s="8"/>
      <c r="H44" s="8">
        <v>5904761</v>
      </c>
      <c r="I44" s="15">
        <f t="shared" si="1"/>
        <v>5904761</v>
      </c>
      <c r="J44" s="10" t="s">
        <v>164</v>
      </c>
      <c r="K44" s="16">
        <v>1</v>
      </c>
      <c r="L44" s="9">
        <v>5</v>
      </c>
      <c r="M44" s="9" t="s">
        <v>163</v>
      </c>
      <c r="N44" s="9" t="s">
        <v>163</v>
      </c>
      <c r="O44" s="9" t="s">
        <v>163</v>
      </c>
      <c r="P44" s="8">
        <v>25813.33</v>
      </c>
      <c r="Q44" s="14"/>
      <c r="R44" s="11" t="s">
        <v>163</v>
      </c>
      <c r="S44" s="12">
        <v>23</v>
      </c>
    </row>
    <row r="45" spans="1:20" ht="41.4" x14ac:dyDescent="0.25">
      <c r="A45" s="5" t="s">
        <v>54</v>
      </c>
      <c r="B45" s="6" t="s">
        <v>98</v>
      </c>
      <c r="C45" s="5" t="s">
        <v>101</v>
      </c>
      <c r="D45" s="6" t="s">
        <v>155</v>
      </c>
      <c r="E45" s="6" t="s">
        <v>133</v>
      </c>
      <c r="F45" s="7">
        <v>96</v>
      </c>
      <c r="G45" s="8">
        <v>1200000</v>
      </c>
      <c r="H45" s="8">
        <v>5800000</v>
      </c>
      <c r="I45" s="15">
        <f t="shared" si="1"/>
        <v>7000000</v>
      </c>
      <c r="J45" s="10" t="s">
        <v>164</v>
      </c>
      <c r="K45" s="16">
        <v>1</v>
      </c>
      <c r="L45" s="9">
        <v>5</v>
      </c>
      <c r="M45" s="9" t="s">
        <v>163</v>
      </c>
      <c r="N45" s="9" t="s">
        <v>163</v>
      </c>
      <c r="O45" s="9" t="s">
        <v>163</v>
      </c>
      <c r="P45" s="8">
        <v>58483.33</v>
      </c>
      <c r="Q45" s="14"/>
      <c r="R45" s="11" t="s">
        <v>163</v>
      </c>
      <c r="S45" s="12">
        <v>7</v>
      </c>
    </row>
    <row r="46" spans="1:20" s="20" customFormat="1" ht="22.2" customHeight="1" x14ac:dyDescent="0.3">
      <c r="A46" s="21" t="s">
        <v>170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</row>
    <row r="47" spans="1:20" s="19" customFormat="1" ht="41.4" x14ac:dyDescent="0.25">
      <c r="A47" s="24" t="s">
        <v>26</v>
      </c>
      <c r="B47" s="25" t="s">
        <v>67</v>
      </c>
      <c r="C47" s="24" t="s">
        <v>105</v>
      </c>
      <c r="D47" s="25" t="s">
        <v>145</v>
      </c>
      <c r="E47" s="25" t="s">
        <v>121</v>
      </c>
      <c r="F47" s="9">
        <v>140</v>
      </c>
      <c r="G47" s="26">
        <v>3250000</v>
      </c>
      <c r="H47" s="26">
        <v>5400000</v>
      </c>
      <c r="I47" s="27">
        <f>G47+H47</f>
        <v>8650000</v>
      </c>
      <c r="J47" s="28" t="s">
        <v>164</v>
      </c>
      <c r="K47" s="16"/>
      <c r="L47" s="9">
        <v>0</v>
      </c>
      <c r="M47" s="9"/>
      <c r="N47" s="9"/>
      <c r="O47" s="9"/>
      <c r="P47" s="26">
        <v>31363.200000000001</v>
      </c>
      <c r="Q47" s="29"/>
      <c r="R47" s="30"/>
      <c r="S47" s="31">
        <v>28</v>
      </c>
    </row>
    <row r="48" spans="1:20" s="19" customFormat="1" ht="27.6" x14ac:dyDescent="0.25">
      <c r="A48" s="24" t="s">
        <v>47</v>
      </c>
      <c r="B48" s="25" t="s">
        <v>89</v>
      </c>
      <c r="C48" s="24" t="s">
        <v>109</v>
      </c>
      <c r="D48" s="25" t="s">
        <v>150</v>
      </c>
      <c r="E48" s="25" t="s">
        <v>117</v>
      </c>
      <c r="F48" s="9">
        <v>72</v>
      </c>
      <c r="G48" s="26"/>
      <c r="H48" s="26">
        <v>7800000</v>
      </c>
      <c r="I48" s="27">
        <f>G48+H48</f>
        <v>7800000</v>
      </c>
      <c r="J48" s="28" t="s">
        <v>164</v>
      </c>
      <c r="K48" s="16"/>
      <c r="L48" s="9">
        <v>0</v>
      </c>
      <c r="M48" s="9"/>
      <c r="N48" s="9"/>
      <c r="O48" s="9"/>
      <c r="P48" s="26">
        <v>104866.67</v>
      </c>
      <c r="Q48" s="29"/>
      <c r="R48" s="30"/>
      <c r="S48" s="31">
        <v>32</v>
      </c>
    </row>
    <row r="50" spans="1:1" x14ac:dyDescent="0.25">
      <c r="A50" s="1" t="s">
        <v>167</v>
      </c>
    </row>
  </sheetData>
  <sortState xmlns:xlrd2="http://schemas.microsoft.com/office/spreadsheetml/2017/richdata2" ref="A38:U45">
    <sortCondition ref="A38"/>
  </sortState>
  <mergeCells count="3">
    <mergeCell ref="A37:S37"/>
    <mergeCell ref="A2:S2"/>
    <mergeCell ref="A46:S46"/>
  </mergeCells>
  <phoneticPr fontId="0" type="noConversion"/>
  <pageMargins left="0.7" right="0.7" top="0.75" bottom="0.75" header="0.3" footer="0.3"/>
  <pageSetup paperSize="5" scale="74" fitToHeight="0" orientation="landscape" r:id="rId1"/>
  <headerFooter alignWithMargins="0">
    <oddHeader>&amp;C&amp;"Arial,Bold"&amp;14RFA 2019-102 Applications Received&amp;RExhibit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A5490-7A87-4B58-B106-B7D57A4E4A6A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0062A1-1F3D-40EB-8273-410D87595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075FF7-8E0C-4DA3-9104-73117D2CD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2019-11-13T17:34:57Z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