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6 Homeless/"/>
    </mc:Choice>
  </mc:AlternateContent>
  <xr:revisionPtr revIDLastSave="0" documentId="8_{39658802-EBB8-49BC-8B84-40A47F188384}" xr6:coauthVersionLast="44" xr6:coauthVersionMax="44" xr10:uidLastSave="{00000000-0000-0000-0000-000000000000}"/>
  <bookViews>
    <workbookView xWindow="-108" yWindow="-108" windowWidth="23256" windowHeight="12576" xr2:uid="{B1211684-8C11-4402-90D0-AE7C50E07C08}"/>
  </bookViews>
  <sheets>
    <sheet name="enter scores" sheetId="1" r:id="rId1"/>
  </sheets>
  <definedNames>
    <definedName name="_xlnm.Print_Area" localSheetId="0">'enter scores'!$A$1:$G$66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4" i="1" l="1"/>
  <c r="G61" i="1"/>
  <c r="G60" i="1"/>
  <c r="G59" i="1"/>
  <c r="E55" i="1"/>
  <c r="E56" i="1" s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11" i="1"/>
  <c r="F55" i="1" s="1"/>
  <c r="F56" i="1" s="1"/>
  <c r="E11" i="1"/>
  <c r="D11" i="1"/>
  <c r="D55" i="1" s="1"/>
  <c r="D56" i="1" s="1"/>
  <c r="C11" i="1"/>
  <c r="C55" i="1" s="1"/>
  <c r="C56" i="1" l="1"/>
  <c r="G56" i="1" s="1"/>
  <c r="G55" i="1"/>
</calcChain>
</file>

<file path=xl/sharedStrings.xml><?xml version="1.0" encoding="utf-8"?>
<sst xmlns="http://schemas.openxmlformats.org/spreadsheetml/2006/main" count="286" uniqueCount="92">
  <si>
    <t>Scoring Items</t>
  </si>
  <si>
    <t>Contributor/ Reporter</t>
  </si>
  <si>
    <t>2019-371CS</t>
  </si>
  <si>
    <t>2019-372CS</t>
  </si>
  <si>
    <t>2019-373CS</t>
  </si>
  <si>
    <t>2019-374CS</t>
  </si>
  <si>
    <t>COUNT</t>
  </si>
  <si>
    <t>Development Name</t>
  </si>
  <si>
    <t>Seven on Seventh</t>
  </si>
  <si>
    <t>Cypress Village</t>
  </si>
  <si>
    <t>Village of Valor</t>
  </si>
  <si>
    <t>Healthcare Senior Housing</t>
  </si>
  <si>
    <t>Points Items</t>
  </si>
  <si>
    <t>3.d.(2) Submission of Principal Disclosure Form stamped by Corporation as “Pre-Approved” (maximum of 5 points)</t>
  </si>
  <si>
    <t>Rachael</t>
  </si>
  <si>
    <t>3.c.(3)(b) Development Experience Withdrawal Disincentive (maximum of 5 points)</t>
  </si>
  <si>
    <t>C.1. Operating/Managing Experience (maximum of 40 points)</t>
  </si>
  <si>
    <t>Bill A</t>
  </si>
  <si>
    <t>C.2.a.  Access to Community-Based General Services (maximum of 20 points)</t>
  </si>
  <si>
    <t>Tracy B</t>
  </si>
  <si>
    <t>C.2.b.  Access to Community-Based Services and Resources that Address Tenants’ Needs (maximum of 35 points)</t>
  </si>
  <si>
    <t>Elaine</t>
  </si>
  <si>
    <t xml:space="preserve">C.3. Approach Toward Tenant Application and Screening Procedures for Households Applying for Tenancy (maximum of 25 points) </t>
  </si>
  <si>
    <t>Diana</t>
  </si>
  <si>
    <t>C.4. Involvement in the Local Homeless Resources Network (maximum of 15 points)</t>
  </si>
  <si>
    <t>Total Points (maximum of 145 points)</t>
  </si>
  <si>
    <t>Eligibility Requirements</t>
  </si>
  <si>
    <t>Submission Requirements met (section Three, A.)</t>
  </si>
  <si>
    <t>Liz C</t>
  </si>
  <si>
    <t>Y</t>
  </si>
  <si>
    <t>2.a.  Homeless Demographic Commitment selected</t>
  </si>
  <si>
    <t>2.b. At least one (1) Persons with Special Needs population selected</t>
  </si>
  <si>
    <t>2.c. Demographic Commitment description provided</t>
  </si>
  <si>
    <t>3.a.(1) Authorized Principal Representative provided</t>
  </si>
  <si>
    <t>3.b.(1) Name of Applicant provided</t>
  </si>
  <si>
    <t>3.b.(2) Evidence Applicant is a legally formed entity provided</t>
  </si>
  <si>
    <t>3.b.(5) Documentation that the Applicant informed the jurisdiction’s Local Continuum of Care lead agency head of its intent to apply for funding to develop housing pursuant to this RFA provided</t>
  </si>
  <si>
    <t>3.c.(1) Name of Each Developer provided</t>
  </si>
  <si>
    <t>3.c.(2) Evidence that each Developer entity is a legally formed entity provided</t>
  </si>
  <si>
    <t>3.c.(3) General Developer Experience Requirement met</t>
  </si>
  <si>
    <t>3.d.(1) Principals for Applicant and Developer(s) Disclosure Form provided</t>
  </si>
  <si>
    <t>3.e.(1) Name of Management Company provided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</si>
  <si>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</si>
  <si>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</si>
  <si>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</si>
  <si>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</si>
  <si>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</si>
  <si>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</si>
  <si>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</si>
  <si>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</si>
  <si>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</si>
  <si>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</si>
  <si>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6.b. Number of new construction units and rehabilitation units provided</t>
  </si>
  <si>
    <t>6.c. Occupancy status of any existing units provided</t>
  </si>
  <si>
    <t>6.d.(1) Minimum Set-Aside election provided</t>
  </si>
  <si>
    <t>6.d.(2) Total Set-Aside Breakdown Chart properly completed</t>
  </si>
  <si>
    <t>N</t>
  </si>
  <si>
    <t>6.e. Unit Mix provided and meets requirements, if applicable</t>
  </si>
  <si>
    <t>6.f. Number of residential buildings provided</t>
  </si>
  <si>
    <t>7.a. Evidence of Site Control provided</t>
  </si>
  <si>
    <t>7.b.(1) Appropriate Zoning demonstrated</t>
  </si>
  <si>
    <t>7.b.(2) Availability of Electricity demonstrated</t>
  </si>
  <si>
    <t>7.b.(3) Availability of Water demonstrated</t>
  </si>
  <si>
    <t>7.b.(4) Availability of Sewer demonstrated</t>
  </si>
  <si>
    <t>7.b.(5) Availability of Roads demonstrated</t>
  </si>
  <si>
    <t>8.d. Minimum Additional Green Building Features selected, if Rehabilitation</t>
  </si>
  <si>
    <t>10.a.(1) Applicant’s Housing Credit Request Amount provided</t>
  </si>
  <si>
    <t>Jade</t>
  </si>
  <si>
    <t>10.a.(2) Applicant’s SAIL Request Amount provided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</si>
  <si>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</si>
  <si>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</si>
  <si>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No prior acceptance ot an invitation to enter credit underwriting for the same Development in a previous RFA</t>
  </si>
  <si>
    <t>Liz T</t>
  </si>
  <si>
    <t>Financial Arrears Met (Section Five, A.1.)</t>
  </si>
  <si>
    <t>Kenny</t>
  </si>
  <si>
    <t>Minimum Total Score of 96 points is met?</t>
  </si>
  <si>
    <t>Yes or No</t>
  </si>
  <si>
    <t>All Eligibility Requirements Met?</t>
  </si>
  <si>
    <t>Tie-Breakers</t>
  </si>
  <si>
    <t>Corporation Funding Per Set-Aside Unit Amount (Item2 of Exhibit C)</t>
  </si>
  <si>
    <t>10.d. Qualifying Financial Assistance Funding Preference</t>
  </si>
  <si>
    <t>10.e. Per Unit Construction Funding Preference, if applicable</t>
  </si>
  <si>
    <t>Florida Job Creation Preference (Item 3, of Exhibit C)</t>
  </si>
  <si>
    <t>Lottery Number</t>
  </si>
  <si>
    <t>Inspector General</t>
  </si>
  <si>
    <t>Goals</t>
  </si>
  <si>
    <t>3.b.(3)  Qualifies as a Non-Profit Applicant?</t>
  </si>
  <si>
    <t>Region Designation (Section Four, 5.a.)</t>
  </si>
  <si>
    <t>South</t>
  </si>
  <si>
    <t>County Size (Section Four, 5.a.)</t>
  </si>
  <si>
    <t>L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</si>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</sst>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51">
    <xf numFmtId="0" fontId="0" fillId="0" borderId="0" xfId="0"/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4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7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2" borderId="9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9" xfId="2" applyFont="1" applyFill="1" applyBorder="1" applyAlignment="1">
      <alignment horizontal="left" vertical="center" wrapText="1"/>
    </xf>
    <xf numFmtId="0" fontId="5" fillId="2" borderId="9" xfId="2" applyFont="1" applyFill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/>
    </xf>
    <xf numFmtId="44" fontId="7" fillId="0" borderId="1" xfId="1" applyFont="1" applyBorder="1" applyAlignment="1">
      <alignment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6" fillId="0" borderId="1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</cellXfs>
  <cellStyles count="4">
    <cellStyle name="Currency" xfId="1" builtinId="4"/>
    <cellStyle name="Normal" xfId="0" builtinId="0"/>
    <cellStyle name="Normal 3" xfId="2" xr:uid="{5E5AF6C1-2A88-4B70-85F2-A01520F7454E}"/>
    <cellStyle name="Normal 4" xfId="3" xr:uid="{554E1454-4E62-4767-AEDD-8DB8C3C3513A}"/>
  </cellStyles>
  <dxfs count="4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536AF-5283-42C1-8FC8-AF71C0D2C44A}">
  <dimension ref="A1:G68"/>
  <sheetViews>
    <sheetView tabSelected="1" zoomScale="110" zoomScaleNormal="11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77734375" defaultRowHeight="13.8" x14ac:dyDescent="0.25"/>
  <cols>
    <col min="1" max="1" width="36.5546875" style="50" customWidth="1"/>
    <col min="2" max="2" width="15.21875" style="6" customWidth="1"/>
    <col min="3" max="6" width="13.88671875" style="6" customWidth="1"/>
    <col min="7" max="16384" width="8.77734375" style="6"/>
  </cols>
  <sheetData>
    <row r="1" spans="1:7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6</v>
      </c>
    </row>
    <row r="2" spans="1:7" s="8" customFormat="1" ht="41.55" customHeight="1" x14ac:dyDescent="0.25">
      <c r="A2" s="3" t="s">
        <v>7</v>
      </c>
      <c r="B2" s="2"/>
      <c r="C2" s="3" t="s">
        <v>8</v>
      </c>
      <c r="D2" s="3" t="s">
        <v>9</v>
      </c>
      <c r="E2" s="4" t="s">
        <v>10</v>
      </c>
      <c r="F2" s="4" t="s">
        <v>11</v>
      </c>
      <c r="G2" s="7"/>
    </row>
    <row r="3" spans="1:7" s="8" customFormat="1" ht="26.55" customHeight="1" x14ac:dyDescent="0.25">
      <c r="A3" s="9" t="s">
        <v>12</v>
      </c>
      <c r="B3" s="10"/>
      <c r="C3" s="11"/>
      <c r="D3" s="11"/>
      <c r="E3" s="11"/>
      <c r="F3" s="11"/>
      <c r="G3" s="12"/>
    </row>
    <row r="4" spans="1:7" ht="41.4" x14ac:dyDescent="0.25">
      <c r="A4" s="13" t="s">
        <v>13</v>
      </c>
      <c r="B4" s="14" t="s">
        <v>14</v>
      </c>
      <c r="C4" s="15">
        <v>5</v>
      </c>
      <c r="D4" s="15">
        <v>5</v>
      </c>
      <c r="E4" s="15">
        <v>5</v>
      </c>
      <c r="F4" s="15">
        <v>5</v>
      </c>
      <c r="G4" s="16"/>
    </row>
    <row r="5" spans="1:7" ht="41.4" x14ac:dyDescent="0.25">
      <c r="A5" s="13" t="s">
        <v>15</v>
      </c>
      <c r="B5" s="17"/>
      <c r="C5" s="15">
        <v>5</v>
      </c>
      <c r="D5" s="15">
        <v>5</v>
      </c>
      <c r="E5" s="15">
        <v>5</v>
      </c>
      <c r="F5" s="15">
        <v>5</v>
      </c>
      <c r="G5" s="16"/>
    </row>
    <row r="6" spans="1:7" ht="27.6" x14ac:dyDescent="0.25">
      <c r="A6" s="13" t="s">
        <v>16</v>
      </c>
      <c r="B6" s="18" t="s">
        <v>17</v>
      </c>
      <c r="C6" s="15">
        <v>36</v>
      </c>
      <c r="D6" s="15">
        <v>36</v>
      </c>
      <c r="E6" s="15">
        <v>30</v>
      </c>
      <c r="F6" s="15">
        <v>26</v>
      </c>
      <c r="G6" s="16"/>
    </row>
    <row r="7" spans="1:7" ht="27.6" x14ac:dyDescent="0.25">
      <c r="A7" s="19" t="s">
        <v>18</v>
      </c>
      <c r="B7" s="18" t="s">
        <v>19</v>
      </c>
      <c r="C7" s="15">
        <v>18</v>
      </c>
      <c r="D7" s="15">
        <v>13</v>
      </c>
      <c r="E7" s="15">
        <v>5</v>
      </c>
      <c r="F7" s="15">
        <v>15</v>
      </c>
      <c r="G7" s="16"/>
    </row>
    <row r="8" spans="1:7" ht="41.4" x14ac:dyDescent="0.25">
      <c r="A8" s="19" t="s">
        <v>20</v>
      </c>
      <c r="B8" s="18" t="s">
        <v>21</v>
      </c>
      <c r="C8" s="15">
        <v>30</v>
      </c>
      <c r="D8" s="15">
        <v>25</v>
      </c>
      <c r="E8" s="15">
        <v>18</v>
      </c>
      <c r="F8" s="15">
        <v>26</v>
      </c>
      <c r="G8" s="16"/>
    </row>
    <row r="9" spans="1:7" ht="55.2" x14ac:dyDescent="0.25">
      <c r="A9" s="19" t="s">
        <v>22</v>
      </c>
      <c r="B9" s="18" t="s">
        <v>23</v>
      </c>
      <c r="C9" s="15">
        <v>23</v>
      </c>
      <c r="D9" s="15">
        <v>15</v>
      </c>
      <c r="E9" s="15">
        <v>10</v>
      </c>
      <c r="F9" s="15">
        <v>24</v>
      </c>
      <c r="G9" s="16"/>
    </row>
    <row r="10" spans="1:7" ht="27.6" x14ac:dyDescent="0.25">
      <c r="A10" s="13" t="s">
        <v>24</v>
      </c>
      <c r="B10" s="18" t="s">
        <v>17</v>
      </c>
      <c r="C10" s="15">
        <v>14</v>
      </c>
      <c r="D10" s="15">
        <v>15</v>
      </c>
      <c r="E10" s="15">
        <v>13</v>
      </c>
      <c r="F10" s="15">
        <v>15</v>
      </c>
      <c r="G10" s="16"/>
    </row>
    <row r="11" spans="1:7" s="8" customFormat="1" x14ac:dyDescent="0.25">
      <c r="A11" s="20" t="s">
        <v>25</v>
      </c>
      <c r="B11" s="21"/>
      <c r="C11" s="22">
        <f>IF(C4="","",SUM(C4:C10))</f>
        <v>131</v>
      </c>
      <c r="D11" s="22">
        <f t="shared" ref="D11:F11" si="0">IF(D4="","",SUM(D4:D10))</f>
        <v>114</v>
      </c>
      <c r="E11" s="22">
        <f t="shared" si="0"/>
        <v>86</v>
      </c>
      <c r="F11" s="22">
        <f t="shared" si="0"/>
        <v>116</v>
      </c>
      <c r="G11" s="16"/>
    </row>
    <row r="12" spans="1:7" x14ac:dyDescent="0.25">
      <c r="A12" s="23" t="s">
        <v>26</v>
      </c>
      <c r="B12" s="24"/>
      <c r="C12" s="24"/>
      <c r="D12" s="24"/>
      <c r="E12" s="24"/>
      <c r="F12" s="24"/>
      <c r="G12" s="25"/>
    </row>
    <row r="13" spans="1:7" ht="25.5" customHeight="1" x14ac:dyDescent="0.25">
      <c r="A13" s="13" t="s">
        <v>27</v>
      </c>
      <c r="B13" s="26" t="s">
        <v>28</v>
      </c>
      <c r="C13" s="15" t="s">
        <v>29</v>
      </c>
      <c r="D13" s="15" t="s">
        <v>29</v>
      </c>
      <c r="E13" s="15" t="s">
        <v>29</v>
      </c>
      <c r="F13" s="15" t="s">
        <v>29</v>
      </c>
      <c r="G13" s="27">
        <f>COUNTIF(C13:F13,"N")</f>
        <v>0</v>
      </c>
    </row>
    <row r="14" spans="1:7" ht="25.5" customHeight="1" x14ac:dyDescent="0.25">
      <c r="A14" s="13" t="s">
        <v>30</v>
      </c>
      <c r="B14" s="28"/>
      <c r="C14" s="15" t="s">
        <v>29</v>
      </c>
      <c r="D14" s="15" t="s">
        <v>29</v>
      </c>
      <c r="E14" s="15" t="s">
        <v>29</v>
      </c>
      <c r="F14" s="15" t="s">
        <v>29</v>
      </c>
      <c r="G14" s="27">
        <f>COUNTIF(C14:F14,"N")</f>
        <v>0</v>
      </c>
    </row>
    <row r="15" spans="1:7" ht="27.6" x14ac:dyDescent="0.25">
      <c r="A15" s="29" t="s">
        <v>31</v>
      </c>
      <c r="B15" s="28"/>
      <c r="C15" s="15" t="s">
        <v>29</v>
      </c>
      <c r="D15" s="15" t="s">
        <v>29</v>
      </c>
      <c r="E15" s="15" t="s">
        <v>29</v>
      </c>
      <c r="F15" s="15" t="s">
        <v>29</v>
      </c>
      <c r="G15" s="27">
        <f t="shared" ref="G15:G56" si="1">COUNTIF(C15:F15,"N")</f>
        <v>0</v>
      </c>
    </row>
    <row r="16" spans="1:7" ht="27.6" x14ac:dyDescent="0.25">
      <c r="A16" s="29" t="s">
        <v>32</v>
      </c>
      <c r="B16" s="30"/>
      <c r="C16" s="15" t="s">
        <v>29</v>
      </c>
      <c r="D16" s="15" t="s">
        <v>29</v>
      </c>
      <c r="E16" s="15" t="s">
        <v>29</v>
      </c>
      <c r="F16" s="15" t="s">
        <v>29</v>
      </c>
      <c r="G16" s="27">
        <f t="shared" si="1"/>
        <v>0</v>
      </c>
    </row>
    <row r="17" spans="1:7" ht="27.6" customHeight="1" x14ac:dyDescent="0.25">
      <c r="A17" s="13" t="s">
        <v>33</v>
      </c>
      <c r="B17" s="31" t="s">
        <v>14</v>
      </c>
      <c r="C17" s="15" t="s">
        <v>29</v>
      </c>
      <c r="D17" s="15" t="s">
        <v>29</v>
      </c>
      <c r="E17" s="15" t="s">
        <v>29</v>
      </c>
      <c r="F17" s="15" t="s">
        <v>29</v>
      </c>
      <c r="G17" s="27">
        <f t="shared" si="1"/>
        <v>0</v>
      </c>
    </row>
    <row r="18" spans="1:7" x14ac:dyDescent="0.25">
      <c r="A18" s="13" t="s">
        <v>34</v>
      </c>
      <c r="B18" s="32"/>
      <c r="C18" s="15" t="s">
        <v>29</v>
      </c>
      <c r="D18" s="15" t="s">
        <v>29</v>
      </c>
      <c r="E18" s="15" t="s">
        <v>29</v>
      </c>
      <c r="F18" s="15" t="s">
        <v>29</v>
      </c>
      <c r="G18" s="27">
        <f t="shared" si="1"/>
        <v>0</v>
      </c>
    </row>
    <row r="19" spans="1:7" ht="27.6" x14ac:dyDescent="0.25">
      <c r="A19" s="13" t="s">
        <v>35</v>
      </c>
      <c r="B19" s="32"/>
      <c r="C19" s="15" t="s">
        <v>29</v>
      </c>
      <c r="D19" s="15" t="s">
        <v>29</v>
      </c>
      <c r="E19" s="15" t="s">
        <v>29</v>
      </c>
      <c r="F19" s="15" t="s">
        <v>29</v>
      </c>
      <c r="G19" s="27">
        <f t="shared" si="1"/>
        <v>0</v>
      </c>
    </row>
    <row r="20" spans="1:7" ht="69" x14ac:dyDescent="0.25">
      <c r="A20" s="13" t="s">
        <v>36</v>
      </c>
      <c r="B20" s="32"/>
      <c r="C20" s="15" t="s">
        <v>29</v>
      </c>
      <c r="D20" s="15" t="s">
        <v>29</v>
      </c>
      <c r="E20" s="15" t="s">
        <v>29</v>
      </c>
      <c r="F20" s="15" t="s">
        <v>29</v>
      </c>
      <c r="G20" s="27">
        <f t="shared" si="1"/>
        <v>0</v>
      </c>
    </row>
    <row r="21" spans="1:7" x14ac:dyDescent="0.25">
      <c r="A21" s="13" t="s">
        <v>37</v>
      </c>
      <c r="B21" s="32"/>
      <c r="C21" s="15" t="s">
        <v>29</v>
      </c>
      <c r="D21" s="15" t="s">
        <v>29</v>
      </c>
      <c r="E21" s="15" t="s">
        <v>29</v>
      </c>
      <c r="F21" s="15" t="s">
        <v>29</v>
      </c>
      <c r="G21" s="27">
        <f t="shared" si="1"/>
        <v>0</v>
      </c>
    </row>
    <row r="22" spans="1:7" ht="27.6" x14ac:dyDescent="0.25">
      <c r="A22" s="13" t="s">
        <v>38</v>
      </c>
      <c r="B22" s="32"/>
      <c r="C22" s="15" t="s">
        <v>29</v>
      </c>
      <c r="D22" s="15" t="s">
        <v>29</v>
      </c>
      <c r="E22" s="15" t="s">
        <v>29</v>
      </c>
      <c r="F22" s="15" t="s">
        <v>29</v>
      </c>
      <c r="G22" s="27">
        <f t="shared" si="1"/>
        <v>0</v>
      </c>
    </row>
    <row r="23" spans="1:7" ht="27.6" x14ac:dyDescent="0.25">
      <c r="A23" s="13" t="s">
        <v>39</v>
      </c>
      <c r="B23" s="32"/>
      <c r="C23" s="15" t="s">
        <v>29</v>
      </c>
      <c r="D23" s="15" t="s">
        <v>29</v>
      </c>
      <c r="E23" s="15" t="s">
        <v>29</v>
      </c>
      <c r="F23" s="15" t="s">
        <v>29</v>
      </c>
      <c r="G23" s="27">
        <f t="shared" si="1"/>
        <v>0</v>
      </c>
    </row>
    <row r="24" spans="1:7" ht="27.6" x14ac:dyDescent="0.25">
      <c r="A24" s="13" t="s">
        <v>40</v>
      </c>
      <c r="B24" s="32"/>
      <c r="C24" s="15" t="s">
        <v>29</v>
      </c>
      <c r="D24" s="15" t="s">
        <v>29</v>
      </c>
      <c r="E24" s="15" t="s">
        <v>29</v>
      </c>
      <c r="F24" s="15" t="s">
        <v>29</v>
      </c>
      <c r="G24" s="27">
        <f t="shared" si="1"/>
        <v>0</v>
      </c>
    </row>
    <row r="25" spans="1:7" ht="27.6" x14ac:dyDescent="0.25">
      <c r="A25" s="13" t="s">
        <v>41</v>
      </c>
      <c r="B25" s="33"/>
      <c r="C25" s="15" t="s">
        <v>29</v>
      </c>
      <c r="D25" s="15" t="s">
        <v>29</v>
      </c>
      <c r="E25" s="15" t="s">
        <v>29</v>
      </c>
      <c r="F25" s="15" t="s">
        <v>29</v>
      </c>
      <c r="G25" s="27">
        <f t="shared" si="1"/>
        <v>0</v>
      </c>
    </row>
    <row r="26" spans="1:7" ht="27.6" x14ac:dyDescent="0.25">
      <c r="A26" s="13" t="s">
        <v>42</v>
      </c>
      <c r="B26" s="34" t="s">
        <v>28</v>
      </c>
      <c r="C26" s="15" t="s">
        <v>29</v>
      </c>
      <c r="D26" s="15" t="s">
        <v>29</v>
      </c>
      <c r="E26" s="15" t="s">
        <v>29</v>
      </c>
      <c r="F26" s="15" t="s">
        <v>29</v>
      </c>
      <c r="G26" s="27">
        <f t="shared" si="1"/>
        <v>0</v>
      </c>
    </row>
    <row r="27" spans="1:7" x14ac:dyDescent="0.25">
      <c r="A27" s="13" t="s">
        <v>43</v>
      </c>
      <c r="B27" s="32"/>
      <c r="C27" s="15" t="s">
        <v>29</v>
      </c>
      <c r="D27" s="15" t="s">
        <v>29</v>
      </c>
      <c r="E27" s="15" t="s">
        <v>29</v>
      </c>
      <c r="F27" s="15" t="s">
        <v>29</v>
      </c>
      <c r="G27" s="27">
        <f t="shared" si="1"/>
        <v>0</v>
      </c>
    </row>
    <row r="28" spans="1:7" ht="27.6" x14ac:dyDescent="0.25">
      <c r="A28" s="13" t="s">
        <v>44</v>
      </c>
      <c r="B28" s="32"/>
      <c r="C28" s="15" t="s">
        <v>29</v>
      </c>
      <c r="D28" s="15" t="s">
        <v>29</v>
      </c>
      <c r="E28" s="15" t="s">
        <v>29</v>
      </c>
      <c r="F28" s="15" t="s">
        <v>29</v>
      </c>
      <c r="G28" s="27">
        <f t="shared" si="1"/>
        <v>0</v>
      </c>
    </row>
    <row r="29" spans="1:7" x14ac:dyDescent="0.25">
      <c r="A29" s="13" t="s">
        <v>45</v>
      </c>
      <c r="B29" s="32"/>
      <c r="C29" s="15" t="s">
        <v>29</v>
      </c>
      <c r="D29" s="15" t="s">
        <v>29</v>
      </c>
      <c r="E29" s="15" t="s">
        <v>29</v>
      </c>
      <c r="F29" s="15" t="s">
        <v>29</v>
      </c>
      <c r="G29" s="27">
        <f t="shared" si="1"/>
        <v>0</v>
      </c>
    </row>
    <row r="30" spans="1:7" x14ac:dyDescent="0.25">
      <c r="A30" s="13" t="s">
        <v>46</v>
      </c>
      <c r="B30" s="32"/>
      <c r="C30" s="15" t="s">
        <v>29</v>
      </c>
      <c r="D30" s="15" t="s">
        <v>29</v>
      </c>
      <c r="E30" s="15" t="s">
        <v>29</v>
      </c>
      <c r="F30" s="15" t="s">
        <v>29</v>
      </c>
      <c r="G30" s="27">
        <f t="shared" si="1"/>
        <v>0</v>
      </c>
    </row>
    <row r="31" spans="1:7" x14ac:dyDescent="0.25">
      <c r="A31" s="13" t="s">
        <v>47</v>
      </c>
      <c r="B31" s="32"/>
      <c r="C31" s="15" t="s">
        <v>29</v>
      </c>
      <c r="D31" s="15" t="s">
        <v>29</v>
      </c>
      <c r="E31" s="15" t="s">
        <v>29</v>
      </c>
      <c r="F31" s="15" t="s">
        <v>29</v>
      </c>
      <c r="G31" s="27">
        <f t="shared" si="1"/>
        <v>0</v>
      </c>
    </row>
    <row r="32" spans="1:7" ht="27.6" x14ac:dyDescent="0.25">
      <c r="A32" s="13" t="s">
        <v>48</v>
      </c>
      <c r="B32" s="32"/>
      <c r="C32" s="15" t="s">
        <v>29</v>
      </c>
      <c r="D32" s="15" t="s">
        <v>29</v>
      </c>
      <c r="E32" s="15" t="s">
        <v>29</v>
      </c>
      <c r="F32" s="15" t="s">
        <v>29</v>
      </c>
      <c r="G32" s="27">
        <f t="shared" si="1"/>
        <v>0</v>
      </c>
    </row>
    <row r="33" spans="1:7" x14ac:dyDescent="0.25">
      <c r="A33" s="13" t="s">
        <v>49</v>
      </c>
      <c r="B33" s="32"/>
      <c r="C33" s="15" t="s">
        <v>29</v>
      </c>
      <c r="D33" s="15" t="s">
        <v>29</v>
      </c>
      <c r="E33" s="15" t="s">
        <v>29</v>
      </c>
      <c r="F33" s="15" t="s">
        <v>29</v>
      </c>
      <c r="G33" s="27">
        <f t="shared" si="1"/>
        <v>0</v>
      </c>
    </row>
    <row r="34" spans="1:7" ht="27.6" x14ac:dyDescent="0.25">
      <c r="A34" s="13" t="s">
        <v>50</v>
      </c>
      <c r="B34" s="32"/>
      <c r="C34" s="15" t="s">
        <v>29</v>
      </c>
      <c r="D34" s="15" t="s">
        <v>29</v>
      </c>
      <c r="E34" s="15" t="s">
        <v>29</v>
      </c>
      <c r="F34" s="15" t="s">
        <v>29</v>
      </c>
      <c r="G34" s="27">
        <f t="shared" si="1"/>
        <v>0</v>
      </c>
    </row>
    <row r="35" spans="1:7" ht="26.55" customHeight="1" x14ac:dyDescent="0.25">
      <c r="A35" s="13" t="s">
        <v>51</v>
      </c>
      <c r="B35" s="32"/>
      <c r="C35" s="15" t="s">
        <v>29</v>
      </c>
      <c r="D35" s="15" t="s">
        <v>29</v>
      </c>
      <c r="E35" s="15" t="s">
        <v>29</v>
      </c>
      <c r="F35" s="15" t="s">
        <v>29</v>
      </c>
      <c r="G35" s="27">
        <f t="shared" si="1"/>
        <v>0</v>
      </c>
    </row>
    <row r="36" spans="1:7" ht="27.6" x14ac:dyDescent="0.25">
      <c r="A36" s="13" t="s">
        <v>52</v>
      </c>
      <c r="B36" s="32"/>
      <c r="C36" s="15" t="s">
        <v>29</v>
      </c>
      <c r="D36" s="15" t="s">
        <v>29</v>
      </c>
      <c r="E36" s="15" t="s">
        <v>29</v>
      </c>
      <c r="F36" s="15" t="s">
        <v>29</v>
      </c>
      <c r="G36" s="27">
        <f t="shared" si="1"/>
        <v>0</v>
      </c>
    </row>
    <row r="37" spans="1:7" ht="27.6" x14ac:dyDescent="0.25">
      <c r="A37" s="13" t="s">
        <v>53</v>
      </c>
      <c r="B37" s="32"/>
      <c r="C37" s="15" t="s">
        <v>29</v>
      </c>
      <c r="D37" s="15" t="s">
        <v>29</v>
      </c>
      <c r="E37" s="15" t="s">
        <v>29</v>
      </c>
      <c r="F37" s="15" t="s">
        <v>29</v>
      </c>
      <c r="G37" s="27">
        <f t="shared" si="1"/>
        <v>0</v>
      </c>
    </row>
    <row r="38" spans="1:7" x14ac:dyDescent="0.25">
      <c r="A38" s="13" t="s">
        <v>54</v>
      </c>
      <c r="B38" s="32"/>
      <c r="C38" s="15" t="s">
        <v>29</v>
      </c>
      <c r="D38" s="15" t="s">
        <v>29</v>
      </c>
      <c r="E38" s="15" t="s">
        <v>29</v>
      </c>
      <c r="F38" s="15" t="s">
        <v>29</v>
      </c>
      <c r="G38" s="27">
        <f t="shared" si="1"/>
        <v>0</v>
      </c>
    </row>
    <row r="39" spans="1:7" ht="27.6" x14ac:dyDescent="0.25">
      <c r="A39" s="13" t="s">
        <v>55</v>
      </c>
      <c r="B39" s="32"/>
      <c r="C39" s="15" t="s">
        <v>29</v>
      </c>
      <c r="D39" s="15" t="s">
        <v>29</v>
      </c>
      <c r="E39" s="15" t="s">
        <v>56</v>
      </c>
      <c r="F39" s="15" t="s">
        <v>29</v>
      </c>
      <c r="G39" s="27">
        <f t="shared" si="1"/>
        <v>1</v>
      </c>
    </row>
    <row r="40" spans="1:7" ht="27.6" x14ac:dyDescent="0.25">
      <c r="A40" s="13" t="s">
        <v>57</v>
      </c>
      <c r="B40" s="32"/>
      <c r="C40" s="15" t="s">
        <v>29</v>
      </c>
      <c r="D40" s="15" t="s">
        <v>29</v>
      </c>
      <c r="E40" s="15" t="s">
        <v>56</v>
      </c>
      <c r="F40" s="15" t="s">
        <v>29</v>
      </c>
      <c r="G40" s="27">
        <f t="shared" si="1"/>
        <v>1</v>
      </c>
    </row>
    <row r="41" spans="1:7" x14ac:dyDescent="0.25">
      <c r="A41" s="13" t="s">
        <v>58</v>
      </c>
      <c r="B41" s="32"/>
      <c r="C41" s="15" t="s">
        <v>29</v>
      </c>
      <c r="D41" s="15" t="s">
        <v>29</v>
      </c>
      <c r="E41" s="15" t="s">
        <v>29</v>
      </c>
      <c r="F41" s="15" t="s">
        <v>29</v>
      </c>
      <c r="G41" s="27">
        <f t="shared" si="1"/>
        <v>0</v>
      </c>
    </row>
    <row r="42" spans="1:7" x14ac:dyDescent="0.25">
      <c r="A42" s="13" t="s">
        <v>59</v>
      </c>
      <c r="B42" s="32"/>
      <c r="C42" s="15" t="s">
        <v>29</v>
      </c>
      <c r="D42" s="15" t="s">
        <v>29</v>
      </c>
      <c r="E42" s="15" t="s">
        <v>29</v>
      </c>
      <c r="F42" s="15" t="s">
        <v>29</v>
      </c>
      <c r="G42" s="27">
        <f t="shared" si="1"/>
        <v>0</v>
      </c>
    </row>
    <row r="43" spans="1:7" x14ac:dyDescent="0.25">
      <c r="A43" s="13" t="s">
        <v>60</v>
      </c>
      <c r="B43" s="32"/>
      <c r="C43" s="15" t="s">
        <v>29</v>
      </c>
      <c r="D43" s="15" t="s">
        <v>29</v>
      </c>
      <c r="E43" s="15" t="s">
        <v>29</v>
      </c>
      <c r="F43" s="15" t="s">
        <v>29</v>
      </c>
      <c r="G43" s="27">
        <f t="shared" si="1"/>
        <v>0</v>
      </c>
    </row>
    <row r="44" spans="1:7" ht="27.6" x14ac:dyDescent="0.25">
      <c r="A44" s="13" t="s">
        <v>61</v>
      </c>
      <c r="B44" s="32"/>
      <c r="C44" s="15" t="s">
        <v>29</v>
      </c>
      <c r="D44" s="15" t="s">
        <v>29</v>
      </c>
      <c r="E44" s="15" t="s">
        <v>29</v>
      </c>
      <c r="F44" s="15" t="s">
        <v>29</v>
      </c>
      <c r="G44" s="27">
        <f t="shared" si="1"/>
        <v>0</v>
      </c>
    </row>
    <row r="45" spans="1:7" x14ac:dyDescent="0.25">
      <c r="A45" s="13" t="s">
        <v>62</v>
      </c>
      <c r="B45" s="32"/>
      <c r="C45" s="15" t="s">
        <v>29</v>
      </c>
      <c r="D45" s="15" t="s">
        <v>29</v>
      </c>
      <c r="E45" s="15" t="s">
        <v>29</v>
      </c>
      <c r="F45" s="15" t="s">
        <v>29</v>
      </c>
      <c r="G45" s="27">
        <f t="shared" si="1"/>
        <v>0</v>
      </c>
    </row>
    <row r="46" spans="1:7" x14ac:dyDescent="0.25">
      <c r="A46" s="13" t="s">
        <v>63</v>
      </c>
      <c r="B46" s="32"/>
      <c r="C46" s="15" t="s">
        <v>29</v>
      </c>
      <c r="D46" s="15" t="s">
        <v>29</v>
      </c>
      <c r="E46" s="15" t="s">
        <v>29</v>
      </c>
      <c r="F46" s="15" t="s">
        <v>29</v>
      </c>
      <c r="G46" s="27">
        <f t="shared" si="1"/>
        <v>0</v>
      </c>
    </row>
    <row r="47" spans="1:7" x14ac:dyDescent="0.25">
      <c r="A47" s="13" t="s">
        <v>64</v>
      </c>
      <c r="B47" s="32"/>
      <c r="C47" s="15" t="s">
        <v>29</v>
      </c>
      <c r="D47" s="15" t="s">
        <v>29</v>
      </c>
      <c r="E47" s="15" t="s">
        <v>29</v>
      </c>
      <c r="F47" s="15" t="s">
        <v>29</v>
      </c>
      <c r="G47" s="27">
        <f t="shared" si="1"/>
        <v>0</v>
      </c>
    </row>
    <row r="48" spans="1:7" ht="27.6" x14ac:dyDescent="0.25">
      <c r="A48" s="13" t="s">
        <v>65</v>
      </c>
      <c r="B48" s="33"/>
      <c r="C48" s="15" t="s">
        <v>29</v>
      </c>
      <c r="D48" s="15" t="s">
        <v>29</v>
      </c>
      <c r="E48" s="15" t="s">
        <v>29</v>
      </c>
      <c r="F48" s="15" t="s">
        <v>29</v>
      </c>
      <c r="G48" s="27">
        <f t="shared" si="1"/>
        <v>0</v>
      </c>
    </row>
    <row r="49" spans="1:7" ht="27.6" x14ac:dyDescent="0.25">
      <c r="A49" s="13" t="s">
        <v>66</v>
      </c>
      <c r="B49" s="34" t="s">
        <v>67</v>
      </c>
      <c r="C49" s="15" t="s">
        <v>29</v>
      </c>
      <c r="D49" s="15" t="s">
        <v>29</v>
      </c>
      <c r="E49" s="15" t="s">
        <v>29</v>
      </c>
      <c r="F49" s="15" t="s">
        <v>29</v>
      </c>
      <c r="G49" s="27">
        <f t="shared" si="1"/>
        <v>0</v>
      </c>
    </row>
    <row r="50" spans="1:7" ht="27.6" x14ac:dyDescent="0.25">
      <c r="A50" s="13" t="s">
        <v>68</v>
      </c>
      <c r="B50" s="32"/>
      <c r="C50" s="15" t="s">
        <v>29</v>
      </c>
      <c r="D50" s="15" t="s">
        <v>29</v>
      </c>
      <c r="E50" s="15" t="s">
        <v>29</v>
      </c>
      <c r="F50" s="15" t="s">
        <v>29</v>
      </c>
      <c r="G50" s="27">
        <f t="shared" si="1"/>
        <v>0</v>
      </c>
    </row>
    <row r="51" spans="1:7" ht="69" x14ac:dyDescent="0.25">
      <c r="A51" s="13" t="s">
        <v>69</v>
      </c>
      <c r="B51" s="32"/>
      <c r="C51" s="15" t="s">
        <v>29</v>
      </c>
      <c r="D51" s="15" t="s">
        <v>29</v>
      </c>
      <c r="E51" s="15" t="s">
        <v>56</v>
      </c>
      <c r="F51" s="15" t="s">
        <v>29</v>
      </c>
      <c r="G51" s="27">
        <f t="shared" si="1"/>
        <v>1</v>
      </c>
    </row>
    <row r="52" spans="1:7" ht="27.6" x14ac:dyDescent="0.25">
      <c r="A52" s="13" t="s">
        <v>70</v>
      </c>
      <c r="B52" s="33"/>
      <c r="C52" s="15" t="s">
        <v>29</v>
      </c>
      <c r="D52" s="15" t="s">
        <v>29</v>
      </c>
      <c r="E52" s="15" t="s">
        <v>29</v>
      </c>
      <c r="F52" s="15" t="s">
        <v>29</v>
      </c>
      <c r="G52" s="27">
        <f t="shared" si="1"/>
        <v>0</v>
      </c>
    </row>
    <row r="53" spans="1:7" ht="41.4" x14ac:dyDescent="0.25">
      <c r="A53" s="13" t="s">
        <v>71</v>
      </c>
      <c r="B53" s="35" t="s">
        <v>72</v>
      </c>
      <c r="C53" s="15" t="s">
        <v>29</v>
      </c>
      <c r="D53" s="15" t="s">
        <v>29</v>
      </c>
      <c r="E53" s="15" t="s">
        <v>29</v>
      </c>
      <c r="F53" s="15" t="s">
        <v>29</v>
      </c>
      <c r="G53" s="27">
        <f t="shared" si="1"/>
        <v>0</v>
      </c>
    </row>
    <row r="54" spans="1:7" s="8" customFormat="1" x14ac:dyDescent="0.25">
      <c r="A54" s="36" t="s">
        <v>73</v>
      </c>
      <c r="B54" s="27" t="s">
        <v>74</v>
      </c>
      <c r="C54" s="15" t="s">
        <v>29</v>
      </c>
      <c r="D54" s="15" t="s">
        <v>29</v>
      </c>
      <c r="E54" s="15" t="s">
        <v>29</v>
      </c>
      <c r="F54" s="15" t="s">
        <v>29</v>
      </c>
      <c r="G54" s="27">
        <f t="shared" si="1"/>
        <v>0</v>
      </c>
    </row>
    <row r="55" spans="1:7" s="8" customFormat="1" x14ac:dyDescent="0.25">
      <c r="A55" s="37" t="s">
        <v>75</v>
      </c>
      <c r="B55" s="22" t="s">
        <v>76</v>
      </c>
      <c r="C55" s="3" t="str">
        <f>IF(C11="","",IF(C11&gt;=96,"Y","N"))</f>
        <v>Y</v>
      </c>
      <c r="D55" s="3" t="str">
        <f>IF(D11="","",IF(D11&gt;=96,"Y","N"))</f>
        <v>Y</v>
      </c>
      <c r="E55" s="3" t="str">
        <f>IF(E11="","",IF(E11&gt;=96,"Y","N"))</f>
        <v>N</v>
      </c>
      <c r="F55" s="3" t="str">
        <f>IF(F11="","",IF(F11&gt;=96,"Y","N"))</f>
        <v>Y</v>
      </c>
      <c r="G55" s="27">
        <f t="shared" si="1"/>
        <v>1</v>
      </c>
    </row>
    <row r="56" spans="1:7" s="8" customFormat="1" x14ac:dyDescent="0.25">
      <c r="A56" s="37" t="s">
        <v>77</v>
      </c>
      <c r="B56" s="22" t="s">
        <v>76</v>
      </c>
      <c r="C56" s="22" t="str">
        <f>IF(C54="","",IF(OR(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54="N",C55="N",),"N","Y"))</f>
        <v>Y</v>
      </c>
      <c r="D56" s="22" t="str">
        <f t="shared" ref="D56:F56" si="2">IF(D54="","",IF(OR(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54="N",D55="N",),"N","Y"))</f>
        <v>Y</v>
      </c>
      <c r="E56" s="22" t="str">
        <f t="shared" si="2"/>
        <v>N</v>
      </c>
      <c r="F56" s="22" t="str">
        <f t="shared" si="2"/>
        <v>Y</v>
      </c>
      <c r="G56" s="27">
        <f t="shared" si="1"/>
        <v>1</v>
      </c>
    </row>
    <row r="57" spans="1:7" ht="18.600000000000001" customHeight="1" x14ac:dyDescent="0.25">
      <c r="A57" s="38" t="s">
        <v>78</v>
      </c>
      <c r="B57" s="24"/>
      <c r="C57" s="39"/>
      <c r="D57" s="39"/>
      <c r="E57" s="39"/>
      <c r="F57" s="39"/>
      <c r="G57" s="39"/>
    </row>
    <row r="58" spans="1:7" ht="28.8" customHeight="1" x14ac:dyDescent="0.25">
      <c r="A58" s="40" t="s">
        <v>79</v>
      </c>
      <c r="B58" s="14" t="s">
        <v>67</v>
      </c>
      <c r="C58" s="41">
        <v>348402.78</v>
      </c>
      <c r="D58" s="41">
        <v>203631.58</v>
      </c>
      <c r="E58" s="41">
        <v>44120</v>
      </c>
      <c r="F58" s="41">
        <v>329856.07</v>
      </c>
      <c r="G58" s="16"/>
    </row>
    <row r="59" spans="1:7" ht="27.6" x14ac:dyDescent="0.25">
      <c r="A59" s="36" t="s">
        <v>80</v>
      </c>
      <c r="B59" s="42"/>
      <c r="C59" s="15" t="s">
        <v>56</v>
      </c>
      <c r="D59" s="15" t="s">
        <v>56</v>
      </c>
      <c r="E59" s="15" t="s">
        <v>29</v>
      </c>
      <c r="F59" s="15" t="s">
        <v>56</v>
      </c>
      <c r="G59" s="27">
        <f>COUNTIF(C59:F59,"N")</f>
        <v>3</v>
      </c>
    </row>
    <row r="60" spans="1:7" ht="27.6" x14ac:dyDescent="0.25">
      <c r="A60" s="36" t="s">
        <v>81</v>
      </c>
      <c r="B60" s="42"/>
      <c r="C60" s="15" t="s">
        <v>29</v>
      </c>
      <c r="D60" s="15" t="s">
        <v>29</v>
      </c>
      <c r="E60" s="15" t="s">
        <v>29</v>
      </c>
      <c r="F60" s="15" t="s">
        <v>29</v>
      </c>
      <c r="G60" s="27">
        <f>COUNTIF(C60:F60,"N")</f>
        <v>0</v>
      </c>
    </row>
    <row r="61" spans="1:7" ht="27.6" x14ac:dyDescent="0.25">
      <c r="A61" s="40" t="s">
        <v>82</v>
      </c>
      <c r="B61" s="17"/>
      <c r="C61" s="15" t="s">
        <v>29</v>
      </c>
      <c r="D61" s="15" t="s">
        <v>29</v>
      </c>
      <c r="E61" s="15" t="s">
        <v>29</v>
      </c>
      <c r="F61" s="15" t="s">
        <v>29</v>
      </c>
      <c r="G61" s="27">
        <f>COUNTIF(C61:F61,"N")</f>
        <v>0</v>
      </c>
    </row>
    <row r="62" spans="1:7" ht="25.5" customHeight="1" x14ac:dyDescent="0.25">
      <c r="A62" s="40" t="s">
        <v>83</v>
      </c>
      <c r="B62" s="43" t="s">
        <v>84</v>
      </c>
      <c r="C62" s="44">
        <v>3</v>
      </c>
      <c r="D62" s="44">
        <v>2</v>
      </c>
      <c r="E62" s="44">
        <v>4</v>
      </c>
      <c r="F62" s="44">
        <v>1</v>
      </c>
      <c r="G62" s="16"/>
    </row>
    <row r="63" spans="1:7" ht="18.600000000000001" customHeight="1" x14ac:dyDescent="0.25">
      <c r="A63" s="38" t="s">
        <v>85</v>
      </c>
      <c r="B63" s="24"/>
      <c r="C63" s="39"/>
      <c r="D63" s="39"/>
      <c r="E63" s="39"/>
      <c r="F63" s="39"/>
      <c r="G63" s="39"/>
    </row>
    <row r="64" spans="1:7" ht="18.600000000000001" customHeight="1" x14ac:dyDescent="0.25">
      <c r="A64" s="40" t="s">
        <v>86</v>
      </c>
      <c r="B64" s="43" t="s">
        <v>14</v>
      </c>
      <c r="C64" s="15" t="s">
        <v>29</v>
      </c>
      <c r="D64" s="15" t="s">
        <v>29</v>
      </c>
      <c r="E64" s="15" t="s">
        <v>29</v>
      </c>
      <c r="F64" s="15" t="s">
        <v>29</v>
      </c>
      <c r="G64" s="27">
        <f>COUNTIF(C64:F64,"N")</f>
        <v>0</v>
      </c>
    </row>
    <row r="65" spans="1:7" x14ac:dyDescent="0.25">
      <c r="A65" s="40" t="s">
        <v>87</v>
      </c>
      <c r="B65" s="45" t="s">
        <v>28</v>
      </c>
      <c r="C65" s="46" t="s">
        <v>88</v>
      </c>
      <c r="D65" s="46" t="s">
        <v>88</v>
      </c>
      <c r="E65" s="46" t="s">
        <v>88</v>
      </c>
      <c r="F65" s="46" t="s">
        <v>88</v>
      </c>
      <c r="G65" s="16"/>
    </row>
    <row r="66" spans="1:7" ht="13.05" customHeight="1" x14ac:dyDescent="0.25">
      <c r="A66" s="47" t="s">
        <v>89</v>
      </c>
      <c r="B66" s="45"/>
      <c r="C66" s="15" t="s">
        <v>90</v>
      </c>
      <c r="D66" s="15" t="s">
        <v>91</v>
      </c>
      <c r="E66" s="15" t="s">
        <v>90</v>
      </c>
      <c r="F66" s="15" t="s">
        <v>90</v>
      </c>
      <c r="G66" s="16"/>
    </row>
    <row r="67" spans="1:7" x14ac:dyDescent="0.25">
      <c r="A67" s="48"/>
      <c r="B67" s="49"/>
      <c r="C67" s="48"/>
      <c r="D67" s="48"/>
    </row>
    <row r="68" spans="1:7" x14ac:dyDescent="0.25">
      <c r="A68" s="48"/>
      <c r="B68" s="49"/>
      <c r="C68" s="48"/>
      <c r="D68" s="48"/>
    </row>
  </sheetData>
  <mergeCells count="10">
    <mergeCell ref="B26:B48"/>
    <mergeCell ref="B49:B52"/>
    <mergeCell ref="B58:B61"/>
    <mergeCell ref="B65:B66"/>
    <mergeCell ref="B1:B2"/>
    <mergeCell ref="G1:G2"/>
    <mergeCell ref="B4:B5"/>
    <mergeCell ref="A11:B11"/>
    <mergeCell ref="B13:B16"/>
    <mergeCell ref="B17:B25"/>
  </mergeCells>
  <conditionalFormatting sqref="G59:G61 G4:G11 G13:G56">
    <cfRule type="cellIs" dxfId="3" priority="4" operator="greaterThan">
      <formula>0</formula>
    </cfRule>
  </conditionalFormatting>
  <conditionalFormatting sqref="C13:F56 C59:F61">
    <cfRule type="cellIs" dxfId="2" priority="3" operator="equal">
      <formula>"N"</formula>
    </cfRule>
  </conditionalFormatting>
  <conditionalFormatting sqref="G64">
    <cfRule type="cellIs" dxfId="1" priority="2" operator="greaterThan">
      <formula>0</formula>
    </cfRule>
  </conditionalFormatting>
  <conditionalFormatting sqref="C64:F64">
    <cfRule type="cellIs" dxfId="0" priority="1" operator="equal">
      <formula>"Y"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&amp;C2019-106 RFA Scoring Sheets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224F98-0DD4-4FAF-9FEF-A4651B82E2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73B6ED-08F0-4433-B480-828A3D6999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6DFDC5-80F0-42E8-B553-26C27D4C6F44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2020-01-02T17:21:39Z</dcterms:created>
  <dcterms:modified xsi:type="dcterms:W3CDTF">2020-01-02T17:21:55Z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