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10 monroe workforce/"/>
    </mc:Choice>
  </mc:AlternateContent>
  <xr:revisionPtr revIDLastSave="0" documentId="8_{6FDFEEF6-FFAC-4E00-905C-D5D4FC5A2E13}" xr6:coauthVersionLast="44" xr6:coauthVersionMax="44" xr10:uidLastSave="{00000000-0000-0000-0000-000000000000}"/>
  <bookViews>
    <workbookView xWindow="-108" yWindow="-108" windowWidth="23256" windowHeight="12576" xr2:uid="{37FE2A35-C927-4BE9-B6BF-54399E3B40C6}"/>
  </bookViews>
  <sheets>
    <sheet name="enter scores" sheetId="1" r:id="rId1"/>
  </sheets>
  <definedNames>
    <definedName name="_xlnm.Print_Area" localSheetId="0">'enter scores'!$A$1:$E$49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F47" i="1"/>
  <c r="E45" i="1"/>
  <c r="F45" i="1" s="1"/>
  <c r="D45" i="1"/>
  <c r="C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6" i="1"/>
  <c r="D6" i="1"/>
  <c r="C6" i="1"/>
  <c r="F5" i="1"/>
  <c r="F4" i="1"/>
</calcChain>
</file>

<file path=xl/sharedStrings.xml><?xml version="1.0" encoding="utf-8"?>
<sst xmlns="http://schemas.openxmlformats.org/spreadsheetml/2006/main" count="186" uniqueCount="67">
  <si>
    <t>Scoring Items</t>
  </si>
  <si>
    <t>Contributor/ Reporter</t>
  </si>
  <si>
    <t>2019-393CS</t>
  </si>
  <si>
    <t>2019-394CS</t>
  </si>
  <si>
    <t>2019-395CS</t>
  </si>
  <si>
    <t># of Applications that did not meet requirements</t>
  </si>
  <si>
    <t>Development Name</t>
  </si>
  <si>
    <t>Residences at Coco Plum</t>
  </si>
  <si>
    <t>Boatworks Residences</t>
  </si>
  <si>
    <t>The Quarry III</t>
  </si>
  <si>
    <t>Points awarded</t>
  </si>
  <si>
    <t>3.d.(2) “Approved” Principals of the Applicant and Developer(s) Disclosure form (Rev. 08-2016) provided (5 points)</t>
  </si>
  <si>
    <t>Lisa N</t>
  </si>
  <si>
    <t>11. Local Government Contribution points (up to 5 points)</t>
  </si>
  <si>
    <t>Rebecca</t>
  </si>
  <si>
    <t>Total Points - Maximum of 10</t>
  </si>
  <si>
    <t>Eligibility Requirements</t>
  </si>
  <si>
    <t>Submission Requirements met</t>
  </si>
  <si>
    <t>Heather</t>
  </si>
  <si>
    <t>Y</t>
  </si>
  <si>
    <t>3.a.(1) Authorized Principal Representative provided</t>
  </si>
  <si>
    <t>3.b.(1) Name of Applicant provided</t>
  </si>
  <si>
    <t>3.b.(2) Evidence Applicant is a legally formed entity provided</t>
  </si>
  <si>
    <t>3.c.(1) Name of Each Developer provided</t>
  </si>
  <si>
    <t>3.c.(2) Evidence that each Developer entity is a legally formed entity provided</t>
  </si>
  <si>
    <t>3.c.(3) General Developer Experience Requirement met</t>
  </si>
  <si>
    <t>3.d.(1) Principals for Applicant and Developer(s) Disclosure Form provided</t>
  </si>
  <si>
    <t>3.e.(1) Name of Management Company provided</t>
  </si>
  <si>
    <t>3.e.(2) Prior General Management Company Experience requirement met</t>
  </si>
  <si>
    <t>4.a. Name of Proposed Development provided</t>
  </si>
  <si>
    <t>4.c. Development Type provided</t>
  </si>
  <si>
    <t>5.b Address of Development Site provided</t>
  </si>
  <si>
    <t>5.c. Question regarding whether the Develompent consists of Scattered Sites answered</t>
  </si>
  <si>
    <t>5.d.(1) Development Location Point provided</t>
  </si>
  <si>
    <t>5.d.(2) Latitude and Longitude Coordinates provided for all Scattered Sites, if applicable</t>
  </si>
  <si>
    <t>6.a. Total Number of Units provided and within limits</t>
  </si>
  <si>
    <t>6.b. Number of new construction units and rehabilitation units provided</t>
  </si>
  <si>
    <t>6.c. Occupancy Status of any existing units as of Application Deadline provided, if applicable</t>
  </si>
  <si>
    <t>6.d. Minimum Set-Aside election provided</t>
  </si>
  <si>
    <t>6.d. Total Set-Aside Breakdown Chart meets requirements</t>
  </si>
  <si>
    <t>N</t>
  </si>
  <si>
    <t>6.e. Unit Mix provided</t>
  </si>
  <si>
    <t>6.f. Number of residential buildings provided</t>
  </si>
  <si>
    <t>7.a. Evidence of Site Control provided</t>
  </si>
  <si>
    <t>7.b.(1) Appropriate Zoning demonstrated</t>
  </si>
  <si>
    <t>7.b.(2) Availability of Electricity demonstrated</t>
  </si>
  <si>
    <t>7.b.(3) Availability of Water demonstrated</t>
  </si>
  <si>
    <t>7.b.(4) Availability of Sewer demonstrated</t>
  </si>
  <si>
    <t>7.b.(5) Availability of Roads demonstrated</t>
  </si>
  <si>
    <t>8.d.(2) Minimum Green Building Features selected</t>
  </si>
  <si>
    <t>9. Minimum Resident Programs selected</t>
  </si>
  <si>
    <t>10.a.(1) Applicant’s Workforce SAIL Request Amount provided</t>
  </si>
  <si>
    <t>10.a.(2) Applicant’s Housing Credit Request Amount provided</t>
  </si>
  <si>
    <t>10.d.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</si>
  <si>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</si>
  <si>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No prior acceptance to an invitation to enter credit underwriting for the same Development in a previous RFA (Section Five, A.1.)</t>
  </si>
  <si>
    <t>Liz T</t>
  </si>
  <si>
    <t>Financial Arrearage Requirements met  (Section Five, A.1.)</t>
  </si>
  <si>
    <t>Kenny</t>
  </si>
  <si>
    <t>All Eligibility Requirements Met?</t>
  </si>
  <si>
    <t>Yes or No</t>
  </si>
  <si>
    <t>Tie-Breakers</t>
  </si>
  <si>
    <t>5.e. Proximity Funding Preference</t>
  </si>
  <si>
    <t>N/A</t>
  </si>
  <si>
    <t>Florida Job Creation Preference  (Section Five, B.2.c.)</t>
  </si>
  <si>
    <t>Lottery Number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</si>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</sst>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A48E-6B29-4616-9624-902705F68878}">
  <dimension ref="A1:F49"/>
  <sheetViews>
    <sheetView tabSelected="1" zoomScale="160" zoomScaleNormal="160" zoomScaleSheetLayoutView="7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6640625" defaultRowHeight="13.8" x14ac:dyDescent="0.25"/>
  <cols>
    <col min="1" max="1" width="36.5546875" style="31" customWidth="1"/>
    <col min="2" max="2" width="13.44140625" style="32" customWidth="1"/>
    <col min="3" max="4" width="14.33203125" style="4" customWidth="1"/>
    <col min="5" max="5" width="15.33203125" style="4" customWidth="1"/>
    <col min="6" max="6" width="14.33203125" style="4" customWidth="1"/>
    <col min="7" max="16384" width="8.6640625" style="4"/>
  </cols>
  <sheetData>
    <row r="1" spans="1:6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</row>
    <row r="2" spans="1:6" s="6" customFormat="1" ht="41.7" customHeight="1" x14ac:dyDescent="0.25">
      <c r="A2" s="5" t="s">
        <v>6</v>
      </c>
      <c r="B2" s="2"/>
      <c r="C2" s="3" t="s">
        <v>7</v>
      </c>
      <c r="D2" s="3" t="s">
        <v>8</v>
      </c>
      <c r="E2" s="3" t="s">
        <v>9</v>
      </c>
      <c r="F2" s="2"/>
    </row>
    <row r="3" spans="1:6" s="6" customFormat="1" x14ac:dyDescent="0.25">
      <c r="A3" s="7" t="s">
        <v>10</v>
      </c>
      <c r="B3" s="8"/>
      <c r="C3" s="8"/>
      <c r="D3" s="8"/>
      <c r="E3" s="8"/>
      <c r="F3" s="8"/>
    </row>
    <row r="4" spans="1:6" ht="41.4" x14ac:dyDescent="0.25">
      <c r="A4" s="9" t="s">
        <v>11</v>
      </c>
      <c r="B4" s="10" t="s">
        <v>12</v>
      </c>
      <c r="C4" s="11">
        <v>5</v>
      </c>
      <c r="D4" s="11">
        <v>5</v>
      </c>
      <c r="E4" s="11">
        <v>5</v>
      </c>
      <c r="F4" s="10">
        <f>COUNTIF(C4:E4,"&lt;5")</f>
        <v>0</v>
      </c>
    </row>
    <row r="5" spans="1:6" ht="27.6" x14ac:dyDescent="0.25">
      <c r="A5" s="9" t="s">
        <v>13</v>
      </c>
      <c r="B5" s="10" t="s">
        <v>14</v>
      </c>
      <c r="C5" s="11">
        <v>5</v>
      </c>
      <c r="D5" s="11">
        <v>0</v>
      </c>
      <c r="E5" s="11">
        <v>0</v>
      </c>
      <c r="F5" s="10">
        <f>COUNTIF(C5:E5,"&lt;5")</f>
        <v>2</v>
      </c>
    </row>
    <row r="6" spans="1:6" s="6" customFormat="1" ht="26.4" customHeight="1" x14ac:dyDescent="0.25">
      <c r="A6" s="12" t="s">
        <v>15</v>
      </c>
      <c r="B6" s="13"/>
      <c r="C6" s="14">
        <f>SUM(C4:C5)</f>
        <v>10</v>
      </c>
      <c r="D6" s="14">
        <f t="shared" ref="D6:E6" si="0">SUM(D4:D5)</f>
        <v>5</v>
      </c>
      <c r="E6" s="14">
        <f t="shared" si="0"/>
        <v>5</v>
      </c>
      <c r="F6" s="15"/>
    </row>
    <row r="7" spans="1:6" x14ac:dyDescent="0.25">
      <c r="A7" s="16" t="s">
        <v>16</v>
      </c>
      <c r="B7" s="17"/>
      <c r="C7" s="18"/>
      <c r="D7" s="18"/>
      <c r="E7" s="18"/>
      <c r="F7" s="18"/>
    </row>
    <row r="8" spans="1:6" ht="25.5" customHeight="1" x14ac:dyDescent="0.25">
      <c r="A8" s="19" t="s">
        <v>17</v>
      </c>
      <c r="B8" s="20" t="s">
        <v>18</v>
      </c>
      <c r="C8" s="11" t="s">
        <v>19</v>
      </c>
      <c r="D8" s="11" t="s">
        <v>19</v>
      </c>
      <c r="E8" s="11" t="s">
        <v>19</v>
      </c>
      <c r="F8" s="10">
        <f t="shared" ref="F8:F21" si="1">COUNTIF(C9:E9,"N")</f>
        <v>0</v>
      </c>
    </row>
    <row r="9" spans="1:6" ht="27.6" x14ac:dyDescent="0.25">
      <c r="A9" s="19" t="s">
        <v>20</v>
      </c>
      <c r="B9" s="21" t="s">
        <v>12</v>
      </c>
      <c r="C9" s="11" t="s">
        <v>19</v>
      </c>
      <c r="D9" s="11" t="s">
        <v>19</v>
      </c>
      <c r="E9" s="11" t="s">
        <v>19</v>
      </c>
      <c r="F9" s="10">
        <f t="shared" si="1"/>
        <v>0</v>
      </c>
    </row>
    <row r="10" spans="1:6" x14ac:dyDescent="0.25">
      <c r="A10" s="19" t="s">
        <v>21</v>
      </c>
      <c r="B10" s="22"/>
      <c r="C10" s="11" t="s">
        <v>19</v>
      </c>
      <c r="D10" s="11" t="s">
        <v>19</v>
      </c>
      <c r="E10" s="11" t="s">
        <v>19</v>
      </c>
      <c r="F10" s="10">
        <f t="shared" si="1"/>
        <v>0</v>
      </c>
    </row>
    <row r="11" spans="1:6" ht="27.6" x14ac:dyDescent="0.25">
      <c r="A11" s="19" t="s">
        <v>22</v>
      </c>
      <c r="B11" s="22"/>
      <c r="C11" s="11" t="s">
        <v>19</v>
      </c>
      <c r="D11" s="11" t="s">
        <v>19</v>
      </c>
      <c r="E11" s="11" t="s">
        <v>19</v>
      </c>
      <c r="F11" s="10">
        <f t="shared" si="1"/>
        <v>0</v>
      </c>
    </row>
    <row r="12" spans="1:6" x14ac:dyDescent="0.25">
      <c r="A12" s="19" t="s">
        <v>23</v>
      </c>
      <c r="B12" s="22"/>
      <c r="C12" s="11" t="s">
        <v>19</v>
      </c>
      <c r="D12" s="11" t="s">
        <v>19</v>
      </c>
      <c r="E12" s="11" t="s">
        <v>19</v>
      </c>
      <c r="F12" s="10">
        <f t="shared" si="1"/>
        <v>0</v>
      </c>
    </row>
    <row r="13" spans="1:6" ht="27.6" x14ac:dyDescent="0.25">
      <c r="A13" s="19" t="s">
        <v>24</v>
      </c>
      <c r="B13" s="22"/>
      <c r="C13" s="11" t="s">
        <v>19</v>
      </c>
      <c r="D13" s="11" t="s">
        <v>19</v>
      </c>
      <c r="E13" s="11" t="s">
        <v>19</v>
      </c>
      <c r="F13" s="10">
        <f t="shared" si="1"/>
        <v>0</v>
      </c>
    </row>
    <row r="14" spans="1:6" ht="27.6" x14ac:dyDescent="0.25">
      <c r="A14" s="19" t="s">
        <v>25</v>
      </c>
      <c r="B14" s="22"/>
      <c r="C14" s="11" t="s">
        <v>19</v>
      </c>
      <c r="D14" s="11" t="s">
        <v>19</v>
      </c>
      <c r="E14" s="11" t="s">
        <v>19</v>
      </c>
      <c r="F14" s="10">
        <f t="shared" si="1"/>
        <v>0</v>
      </c>
    </row>
    <row r="15" spans="1:6" ht="27.6" x14ac:dyDescent="0.25">
      <c r="A15" s="19" t="s">
        <v>26</v>
      </c>
      <c r="B15" s="22"/>
      <c r="C15" s="11" t="s">
        <v>19</v>
      </c>
      <c r="D15" s="11" t="s">
        <v>19</v>
      </c>
      <c r="E15" s="11" t="s">
        <v>19</v>
      </c>
      <c r="F15" s="10">
        <f t="shared" si="1"/>
        <v>0</v>
      </c>
    </row>
    <row r="16" spans="1:6" ht="27.6" x14ac:dyDescent="0.25">
      <c r="A16" s="19" t="s">
        <v>27</v>
      </c>
      <c r="B16" s="22"/>
      <c r="C16" s="11" t="s">
        <v>19</v>
      </c>
      <c r="D16" s="11" t="s">
        <v>19</v>
      </c>
      <c r="E16" s="11" t="s">
        <v>19</v>
      </c>
      <c r="F16" s="10">
        <f t="shared" si="1"/>
        <v>0</v>
      </c>
    </row>
    <row r="17" spans="1:6" ht="27.6" x14ac:dyDescent="0.25">
      <c r="A17" s="19" t="s">
        <v>28</v>
      </c>
      <c r="B17" s="23"/>
      <c r="C17" s="11" t="s">
        <v>19</v>
      </c>
      <c r="D17" s="11" t="s">
        <v>19</v>
      </c>
      <c r="E17" s="11" t="s">
        <v>19</v>
      </c>
      <c r="F17" s="10">
        <f t="shared" si="1"/>
        <v>0</v>
      </c>
    </row>
    <row r="18" spans="1:6" ht="25.95" customHeight="1" x14ac:dyDescent="0.25">
      <c r="A18" s="19" t="s">
        <v>29</v>
      </c>
      <c r="B18" s="21" t="s">
        <v>18</v>
      </c>
      <c r="C18" s="11" t="s">
        <v>19</v>
      </c>
      <c r="D18" s="11" t="s">
        <v>19</v>
      </c>
      <c r="E18" s="11" t="s">
        <v>19</v>
      </c>
      <c r="F18" s="10">
        <f t="shared" si="1"/>
        <v>0</v>
      </c>
    </row>
    <row r="19" spans="1:6" x14ac:dyDescent="0.25">
      <c r="A19" s="19" t="s">
        <v>30</v>
      </c>
      <c r="B19" s="22"/>
      <c r="C19" s="11" t="s">
        <v>19</v>
      </c>
      <c r="D19" s="11" t="s">
        <v>19</v>
      </c>
      <c r="E19" s="11" t="s">
        <v>19</v>
      </c>
      <c r="F19" s="10">
        <f t="shared" si="1"/>
        <v>0</v>
      </c>
    </row>
    <row r="20" spans="1:6" x14ac:dyDescent="0.25">
      <c r="A20" s="19" t="s">
        <v>31</v>
      </c>
      <c r="B20" s="22"/>
      <c r="C20" s="11" t="s">
        <v>19</v>
      </c>
      <c r="D20" s="11" t="s">
        <v>19</v>
      </c>
      <c r="E20" s="11" t="s">
        <v>19</v>
      </c>
      <c r="F20" s="10">
        <f t="shared" si="1"/>
        <v>0</v>
      </c>
    </row>
    <row r="21" spans="1:6" ht="41.4" x14ac:dyDescent="0.25">
      <c r="A21" s="19" t="s">
        <v>32</v>
      </c>
      <c r="B21" s="22"/>
      <c r="C21" s="11" t="s">
        <v>19</v>
      </c>
      <c r="D21" s="11" t="s">
        <v>19</v>
      </c>
      <c r="E21" s="11" t="s">
        <v>19</v>
      </c>
      <c r="F21" s="10">
        <f t="shared" si="1"/>
        <v>0</v>
      </c>
    </row>
    <row r="22" spans="1:6" x14ac:dyDescent="0.25">
      <c r="A22" s="19" t="s">
        <v>33</v>
      </c>
      <c r="B22" s="22"/>
      <c r="C22" s="11" t="s">
        <v>19</v>
      </c>
      <c r="D22" s="11" t="s">
        <v>19</v>
      </c>
      <c r="E22" s="11" t="s">
        <v>19</v>
      </c>
      <c r="F22" s="10">
        <f t="shared" ref="F22:F45" si="2">COUNTIF(C22:E22,"N")</f>
        <v>0</v>
      </c>
    </row>
    <row r="23" spans="1:6" ht="27.6" x14ac:dyDescent="0.25">
      <c r="A23" s="19" t="s">
        <v>34</v>
      </c>
      <c r="B23" s="22"/>
      <c r="C23" s="11" t="s">
        <v>19</v>
      </c>
      <c r="D23" s="11" t="s">
        <v>19</v>
      </c>
      <c r="E23" s="11" t="s">
        <v>19</v>
      </c>
      <c r="F23" s="10">
        <f t="shared" si="2"/>
        <v>0</v>
      </c>
    </row>
    <row r="24" spans="1:6" ht="27.6" x14ac:dyDescent="0.25">
      <c r="A24" s="19" t="s">
        <v>35</v>
      </c>
      <c r="B24" s="22"/>
      <c r="C24" s="11" t="s">
        <v>19</v>
      </c>
      <c r="D24" s="11" t="s">
        <v>19</v>
      </c>
      <c r="E24" s="11" t="s">
        <v>19</v>
      </c>
      <c r="F24" s="10">
        <f t="shared" si="2"/>
        <v>0</v>
      </c>
    </row>
    <row r="25" spans="1:6" ht="27.6" x14ac:dyDescent="0.25">
      <c r="A25" s="19" t="s">
        <v>36</v>
      </c>
      <c r="B25" s="22"/>
      <c r="C25" s="11" t="s">
        <v>19</v>
      </c>
      <c r="D25" s="11" t="s">
        <v>19</v>
      </c>
      <c r="E25" s="11" t="s">
        <v>19</v>
      </c>
      <c r="F25" s="10">
        <f t="shared" si="2"/>
        <v>0</v>
      </c>
    </row>
    <row r="26" spans="1:6" ht="41.4" x14ac:dyDescent="0.25">
      <c r="A26" s="19" t="s">
        <v>37</v>
      </c>
      <c r="B26" s="22"/>
      <c r="C26" s="11" t="s">
        <v>19</v>
      </c>
      <c r="D26" s="11" t="s">
        <v>19</v>
      </c>
      <c r="E26" s="11" t="s">
        <v>19</v>
      </c>
      <c r="F26" s="10">
        <f t="shared" si="2"/>
        <v>0</v>
      </c>
    </row>
    <row r="27" spans="1:6" x14ac:dyDescent="0.25">
      <c r="A27" s="19" t="s">
        <v>38</v>
      </c>
      <c r="B27" s="22"/>
      <c r="C27" s="11" t="s">
        <v>19</v>
      </c>
      <c r="D27" s="11" t="s">
        <v>19</v>
      </c>
      <c r="E27" s="11" t="s">
        <v>19</v>
      </c>
      <c r="F27" s="10">
        <f t="shared" si="2"/>
        <v>0</v>
      </c>
    </row>
    <row r="28" spans="1:6" ht="27.6" x14ac:dyDescent="0.25">
      <c r="A28" s="19" t="s">
        <v>39</v>
      </c>
      <c r="B28" s="22"/>
      <c r="C28" s="11" t="s">
        <v>19</v>
      </c>
      <c r="D28" s="11" t="s">
        <v>40</v>
      </c>
      <c r="E28" s="11" t="s">
        <v>19</v>
      </c>
      <c r="F28" s="10">
        <f t="shared" si="2"/>
        <v>1</v>
      </c>
    </row>
    <row r="29" spans="1:6" x14ac:dyDescent="0.25">
      <c r="A29" s="19" t="s">
        <v>41</v>
      </c>
      <c r="B29" s="22"/>
      <c r="C29" s="11" t="s">
        <v>19</v>
      </c>
      <c r="D29" s="11" t="s">
        <v>19</v>
      </c>
      <c r="E29" s="11" t="s">
        <v>19</v>
      </c>
      <c r="F29" s="10">
        <f>COUNTIF(C30:E30,"N")</f>
        <v>0</v>
      </c>
    </row>
    <row r="30" spans="1:6" x14ac:dyDescent="0.25">
      <c r="A30" s="19" t="s">
        <v>42</v>
      </c>
      <c r="B30" s="22"/>
      <c r="C30" s="11" t="s">
        <v>19</v>
      </c>
      <c r="D30" s="11" t="s">
        <v>19</v>
      </c>
      <c r="E30" s="11" t="s">
        <v>19</v>
      </c>
      <c r="F30" s="10">
        <f>COUNTIF(C31:E31,"N")</f>
        <v>0</v>
      </c>
    </row>
    <row r="31" spans="1:6" x14ac:dyDescent="0.25">
      <c r="A31" s="19" t="s">
        <v>43</v>
      </c>
      <c r="B31" s="22"/>
      <c r="C31" s="11" t="s">
        <v>19</v>
      </c>
      <c r="D31" s="11" t="s">
        <v>19</v>
      </c>
      <c r="E31" s="11" t="s">
        <v>19</v>
      </c>
      <c r="F31" s="10">
        <f>COUNTIF(C32:E32,"N")</f>
        <v>0</v>
      </c>
    </row>
    <row r="32" spans="1:6" x14ac:dyDescent="0.25">
      <c r="A32" s="19" t="s">
        <v>44</v>
      </c>
      <c r="B32" s="22"/>
      <c r="C32" s="11" t="s">
        <v>19</v>
      </c>
      <c r="D32" s="11" t="s">
        <v>19</v>
      </c>
      <c r="E32" s="11" t="s">
        <v>19</v>
      </c>
      <c r="F32" s="10">
        <f>COUNTIF(C33:E33,"N")</f>
        <v>0</v>
      </c>
    </row>
    <row r="33" spans="1:6" ht="27.6" x14ac:dyDescent="0.25">
      <c r="A33" s="19" t="s">
        <v>45</v>
      </c>
      <c r="B33" s="22"/>
      <c r="C33" s="11" t="s">
        <v>19</v>
      </c>
      <c r="D33" s="11" t="s">
        <v>19</v>
      </c>
      <c r="E33" s="11" t="s">
        <v>19</v>
      </c>
      <c r="F33" s="10">
        <f>COUNTIF(C35:E35,"N")</f>
        <v>0</v>
      </c>
    </row>
    <row r="34" spans="1:6" x14ac:dyDescent="0.25">
      <c r="A34" s="19" t="s">
        <v>46</v>
      </c>
      <c r="B34" s="22"/>
      <c r="C34" s="11" t="s">
        <v>19</v>
      </c>
      <c r="D34" s="11" t="s">
        <v>19</v>
      </c>
      <c r="E34" s="11" t="s">
        <v>19</v>
      </c>
      <c r="F34" s="10">
        <f>COUNTIF(C36:E36,"N")</f>
        <v>0</v>
      </c>
    </row>
    <row r="35" spans="1:6" x14ac:dyDescent="0.25">
      <c r="A35" s="19" t="s">
        <v>47</v>
      </c>
      <c r="B35" s="22"/>
      <c r="C35" s="11" t="s">
        <v>19</v>
      </c>
      <c r="D35" s="11" t="s">
        <v>19</v>
      </c>
      <c r="E35" s="11" t="s">
        <v>19</v>
      </c>
      <c r="F35" s="10">
        <f t="shared" ref="F35:F41" si="3">COUNTIF(C36:E36,"N")</f>
        <v>0</v>
      </c>
    </row>
    <row r="36" spans="1:6" x14ac:dyDescent="0.25">
      <c r="A36" s="19" t="s">
        <v>48</v>
      </c>
      <c r="B36" s="22"/>
      <c r="C36" s="11" t="s">
        <v>19</v>
      </c>
      <c r="D36" s="11" t="s">
        <v>19</v>
      </c>
      <c r="E36" s="11" t="s">
        <v>19</v>
      </c>
      <c r="F36" s="10">
        <f t="shared" si="3"/>
        <v>0</v>
      </c>
    </row>
    <row r="37" spans="1:6" ht="27.6" x14ac:dyDescent="0.25">
      <c r="A37" s="19" t="s">
        <v>49</v>
      </c>
      <c r="B37" s="22"/>
      <c r="C37" s="11" t="s">
        <v>19</v>
      </c>
      <c r="D37" s="11" t="s">
        <v>19</v>
      </c>
      <c r="E37" s="11" t="s">
        <v>19</v>
      </c>
      <c r="F37" s="10">
        <f t="shared" si="3"/>
        <v>0</v>
      </c>
    </row>
    <row r="38" spans="1:6" x14ac:dyDescent="0.25">
      <c r="A38" s="19" t="s">
        <v>50</v>
      </c>
      <c r="B38" s="23"/>
      <c r="C38" s="11" t="s">
        <v>19</v>
      </c>
      <c r="D38" s="11" t="s">
        <v>19</v>
      </c>
      <c r="E38" s="11" t="s">
        <v>19</v>
      </c>
      <c r="F38" s="10">
        <f t="shared" si="3"/>
        <v>0</v>
      </c>
    </row>
    <row r="39" spans="1:6" ht="27.6" x14ac:dyDescent="0.25">
      <c r="A39" s="19" t="s">
        <v>51</v>
      </c>
      <c r="B39" s="21" t="s">
        <v>14</v>
      </c>
      <c r="C39" s="11" t="s">
        <v>19</v>
      </c>
      <c r="D39" s="11" t="s">
        <v>19</v>
      </c>
      <c r="E39" s="11" t="s">
        <v>19</v>
      </c>
      <c r="F39" s="10">
        <f t="shared" si="3"/>
        <v>0</v>
      </c>
    </row>
    <row r="40" spans="1:6" ht="27.6" x14ac:dyDescent="0.25">
      <c r="A40" s="19" t="s">
        <v>52</v>
      </c>
      <c r="B40" s="22"/>
      <c r="C40" s="11" t="s">
        <v>19</v>
      </c>
      <c r="D40" s="11" t="s">
        <v>19</v>
      </c>
      <c r="E40" s="11" t="s">
        <v>19</v>
      </c>
      <c r="F40" s="10">
        <f t="shared" si="3"/>
        <v>0</v>
      </c>
    </row>
    <row r="41" spans="1:6" ht="69" x14ac:dyDescent="0.25">
      <c r="A41" s="19" t="s">
        <v>53</v>
      </c>
      <c r="B41" s="22"/>
      <c r="C41" s="11" t="s">
        <v>19</v>
      </c>
      <c r="D41" s="11" t="s">
        <v>19</v>
      </c>
      <c r="E41" s="11" t="s">
        <v>19</v>
      </c>
      <c r="F41" s="10">
        <f t="shared" si="3"/>
        <v>0</v>
      </c>
    </row>
    <row r="42" spans="1:6" ht="27.6" x14ac:dyDescent="0.25">
      <c r="A42" s="19" t="s">
        <v>54</v>
      </c>
      <c r="B42" s="23"/>
      <c r="C42" s="11" t="s">
        <v>19</v>
      </c>
      <c r="D42" s="11" t="s">
        <v>19</v>
      </c>
      <c r="E42" s="11" t="s">
        <v>19</v>
      </c>
      <c r="F42" s="10">
        <f t="shared" si="2"/>
        <v>0</v>
      </c>
    </row>
    <row r="43" spans="1:6" ht="55.2" x14ac:dyDescent="0.25">
      <c r="A43" s="19" t="s">
        <v>55</v>
      </c>
      <c r="B43" s="24" t="s">
        <v>56</v>
      </c>
      <c r="C43" s="11" t="s">
        <v>19</v>
      </c>
      <c r="D43" s="11" t="s">
        <v>19</v>
      </c>
      <c r="E43" s="11" t="s">
        <v>19</v>
      </c>
      <c r="F43" s="10">
        <f t="shared" si="2"/>
        <v>0</v>
      </c>
    </row>
    <row r="44" spans="1:6" ht="27.6" x14ac:dyDescent="0.25">
      <c r="A44" s="19" t="s">
        <v>57</v>
      </c>
      <c r="B44" s="10" t="s">
        <v>58</v>
      </c>
      <c r="C44" s="11" t="s">
        <v>19</v>
      </c>
      <c r="D44" s="11" t="s">
        <v>19</v>
      </c>
      <c r="E44" s="11" t="s">
        <v>19</v>
      </c>
      <c r="F44" s="10">
        <f t="shared" si="2"/>
        <v>0</v>
      </c>
    </row>
    <row r="45" spans="1:6" s="6" customFormat="1" x14ac:dyDescent="0.25">
      <c r="A45" s="25" t="s">
        <v>59</v>
      </c>
      <c r="B45" s="26" t="s">
        <v>60</v>
      </c>
      <c r="C45" s="26" t="str">
        <f>IF(C44="","",IF(OR(C9="N",C10="N",C11="N",C12="N",C13="N",C14="N",C15="N",C16="N",C17="N",C18="N",C19="N",C20="N",C21="N",C29="N",C22="N",C23="N",C24="N",C25="N",C26="N",C27="N",C28="N",C30="N",C31="N",C32="N",C33="N",C35="N",C34="N",C36="N",C37="N",C38="N",C39="N",C40="N",C41="N",C42="N",C43="N",C44="N"),"N","Y"))</f>
        <v>Y</v>
      </c>
      <c r="D45" s="26" t="str">
        <f>IF(D44="","",IF(OR(D9="N",D10="N",D11="N",D12="N",D13="N",D14="N",D15="N",D16="N",D17="N",D18="N",D19="N",D20="N",D21="N",D29="N",D22="N",D23="N",D24="N",D25="N",D26="N",D27="N",D28="N",D30="N",D31="N",D32="N",D33="N",D35="N",D34="N",D36="N",D37="N",D38="N",D39="N",D40="N",D41="N",D42="N",D43="N",D44="N"),"N","Y"))</f>
        <v>N</v>
      </c>
      <c r="E45" s="26" t="str">
        <f>IF(E44="","",IF(OR(E9="N",E10="N",E11="N",E12="N",E13="N",E14="N",E15="N",E16="N",E17="N",E18="N",E19="N",E20="N",E21="N",E29="N",E22="N",E23="N",E24="N",E25="N",E26="N",E27="N",E28="N",E30="N",E31="N",E32="N",E33="N",E35="N",E34="N",E36="N",E37="N",E38="N",E39="N",E40="N",E41="N",E42="N",E43="N",E44="N"),"N","Y"))</f>
        <v>Y</v>
      </c>
      <c r="F45" s="10">
        <f t="shared" si="2"/>
        <v>1</v>
      </c>
    </row>
    <row r="46" spans="1:6" ht="18.600000000000001" customHeight="1" x14ac:dyDescent="0.25">
      <c r="A46" s="8" t="s">
        <v>61</v>
      </c>
      <c r="B46" s="27"/>
      <c r="C46" s="27"/>
      <c r="D46" s="27"/>
      <c r="E46" s="27"/>
      <c r="F46" s="27"/>
    </row>
    <row r="47" spans="1:6" x14ac:dyDescent="0.25">
      <c r="A47" s="9" t="s">
        <v>62</v>
      </c>
      <c r="B47" s="20" t="s">
        <v>18</v>
      </c>
      <c r="C47" s="28" t="s">
        <v>63</v>
      </c>
      <c r="D47" s="28" t="s">
        <v>63</v>
      </c>
      <c r="E47" s="28" t="s">
        <v>63</v>
      </c>
      <c r="F47" s="10">
        <f>COUNTIF(C47:E47,"N")</f>
        <v>0</v>
      </c>
    </row>
    <row r="48" spans="1:6" ht="27.6" x14ac:dyDescent="0.25">
      <c r="A48" s="9" t="s">
        <v>64</v>
      </c>
      <c r="B48" s="20" t="s">
        <v>14</v>
      </c>
      <c r="C48" s="28" t="s">
        <v>19</v>
      </c>
      <c r="D48" s="28" t="s">
        <v>19</v>
      </c>
      <c r="E48" s="28" t="s">
        <v>19</v>
      </c>
      <c r="F48" s="10">
        <f>COUNTIF(C48:E48,"N")</f>
        <v>0</v>
      </c>
    </row>
    <row r="49" spans="1:6" ht="27" customHeight="1" x14ac:dyDescent="0.25">
      <c r="A49" s="9" t="s">
        <v>65</v>
      </c>
      <c r="B49" s="20" t="s">
        <v>66</v>
      </c>
      <c r="C49" s="29">
        <v>1</v>
      </c>
      <c r="D49" s="29">
        <v>3</v>
      </c>
      <c r="E49" s="29">
        <v>2</v>
      </c>
      <c r="F49" s="30"/>
    </row>
  </sheetData>
  <mergeCells count="7">
    <mergeCell ref="B39:B42"/>
    <mergeCell ref="B1:B2"/>
    <mergeCell ref="F1:F2"/>
    <mergeCell ref="A6:B6"/>
    <mergeCell ref="A7:B7"/>
    <mergeCell ref="B9:B17"/>
    <mergeCell ref="B18:B38"/>
  </mergeCells>
  <conditionalFormatting sqref="F4:F5 F47:F48 F8:F45">
    <cfRule type="cellIs" dxfId="3" priority="4" operator="greaterThan">
      <formula>0</formula>
    </cfRule>
  </conditionalFormatting>
  <conditionalFormatting sqref="C9:E28 C30:E45 C47:E48">
    <cfRule type="cellIs" dxfId="2" priority="3" operator="equal">
      <formula>"N"</formula>
    </cfRule>
  </conditionalFormatting>
  <conditionalFormatting sqref="C8:E8">
    <cfRule type="cellIs" dxfId="1" priority="2" operator="equal">
      <formula>"N"</formula>
    </cfRule>
  </conditionalFormatting>
  <conditionalFormatting sqref="C29:E29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orientation="portrait" r:id="rId1"/>
  <headerFooter>
    <oddHeader>&amp;CRFA 2019-110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7710BF-F2D9-4ADB-89D8-3B96662BD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E30A6F-DE1C-4865-AFCB-082563107D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8AB332-83C2-4ED7-8755-F38856763AF1}">
  <ds:schemaRefs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2020-01-02T17:24:52Z</dcterms:created>
  <dcterms:modified xsi:type="dcterms:W3CDTF">2020-01-02T17:25:14Z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