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6204CE9C-1301-49CB-BADE-541C77DFD0A4}" xr6:coauthVersionLast="44" xr6:coauthVersionMax="44" xr10:uidLastSave="{00000000-0000-0000-0000-000000000000}"/>
  <bookViews>
    <workbookView xWindow="22932" yWindow="-108" windowWidth="23256" windowHeight="12576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11" i="1"/>
  <c r="J8" i="1"/>
  <c r="J9" i="1"/>
  <c r="J12" i="1"/>
  <c r="J3" i="1"/>
</calcChain>
</file>

<file path=xl/sharedStrings.xml><?xml version="1.0" encoding="utf-8"?>
<sst xmlns="http://schemas.openxmlformats.org/spreadsheetml/2006/main" count="113" uniqueCount="65">
  <si>
    <t>Application Number</t>
  </si>
  <si>
    <t>Name of Developers</t>
  </si>
  <si>
    <t>Name of Development</t>
  </si>
  <si>
    <t>County</t>
  </si>
  <si>
    <t>Florida Job Creation Preference</t>
  </si>
  <si>
    <t>Name of Applicant</t>
  </si>
  <si>
    <t>Total Units</t>
  </si>
  <si>
    <t>Lottery</t>
  </si>
  <si>
    <t>Eligible for Funding?</t>
  </si>
  <si>
    <t>Bay</t>
  </si>
  <si>
    <t>Franklin</t>
  </si>
  <si>
    <t>Leon</t>
  </si>
  <si>
    <t>Wakulla</t>
  </si>
  <si>
    <t>Bid-A-Wee Apartments</t>
  </si>
  <si>
    <t>F</t>
  </si>
  <si>
    <t>Points</t>
  </si>
  <si>
    <t>RRLP Request Amount</t>
  </si>
  <si>
    <t>2020-068RB</t>
  </si>
  <si>
    <t>2020-069RB</t>
  </si>
  <si>
    <t>2020-070RB</t>
  </si>
  <si>
    <t>2020-071RB</t>
  </si>
  <si>
    <t>2020-072RB</t>
  </si>
  <si>
    <t>2020-074RB</t>
  </si>
  <si>
    <t>2020-076RB</t>
  </si>
  <si>
    <t>The Park at Palo Alto</t>
  </si>
  <si>
    <t xml:space="preserve">Fletcher Black </t>
  </si>
  <si>
    <t>Canopy Cove</t>
  </si>
  <si>
    <t>Arbors at Lynn Haven Bluffs</t>
  </si>
  <si>
    <t>Bridge Plaza Apartments</t>
  </si>
  <si>
    <t>Greyes Place, Phase 2</t>
  </si>
  <si>
    <t>Magnolia Oaks</t>
  </si>
  <si>
    <t>New River Landing</t>
  </si>
  <si>
    <t>The Park at Palo Alto, LLC</t>
  </si>
  <si>
    <t>Fletcher Black Redevelopment, LLC</t>
  </si>
  <si>
    <t>MHP Canopy Cove, LLC</t>
  </si>
  <si>
    <t>SP Bluffs LLC</t>
  </si>
  <si>
    <t>SP Bay LLC</t>
  </si>
  <si>
    <t>Affordable Housing Solutions for Florida, Inc</t>
  </si>
  <si>
    <t>MHP Magnolia Oaks, LLC</t>
  </si>
  <si>
    <t>MHP New River Landing, LLC</t>
  </si>
  <si>
    <t>Bid-A-Wee Apartments, LLC</t>
  </si>
  <si>
    <t>ELI Request Amount</t>
  </si>
  <si>
    <t>Total RRLP Request (RRLP plus ELI)</t>
  </si>
  <si>
    <t>Corporation Funding Per Set-Aside</t>
  </si>
  <si>
    <t>Leveraging Level</t>
  </si>
  <si>
    <t>Qualifies for the Bay County PHA Funding Goal?</t>
  </si>
  <si>
    <t>Y</t>
  </si>
  <si>
    <t>N</t>
  </si>
  <si>
    <t>2020-073R*</t>
  </si>
  <si>
    <t>2020-075R*</t>
  </si>
  <si>
    <t>*The Corporation Funding Per Set-Aside Amount was adjusted during scoring.</t>
  </si>
  <si>
    <t>Ineligible Applications</t>
  </si>
  <si>
    <t>Eligible Applications</t>
  </si>
  <si>
    <t>Demo.</t>
  </si>
  <si>
    <t>Qualifies for ESS Const.</t>
  </si>
  <si>
    <t>Royal American Properties, LLC ; InVictus Development, LLC; PCHA Developer, LLC</t>
  </si>
  <si>
    <t>Royal American Properties, LLC; InVictus Development, LLC; PCHA Developer, LLC</t>
  </si>
  <si>
    <t>MHP Canopy Cove Developer, LLC</t>
  </si>
  <si>
    <t>Southport Development, Inc. a WA corporation doing business in FL as Southport Development Services, Inc.</t>
  </si>
  <si>
    <t>MHP Magnolia Oaks Developer, LLC</t>
  </si>
  <si>
    <t>MHP New River Landing Developer, LLC</t>
  </si>
  <si>
    <t>Affordable Housing Solutions for Florida, Inc.; Panhandle Affordable II, LLC</t>
  </si>
  <si>
    <t>Bid-A-Wee Developer, LLC</t>
  </si>
  <si>
    <t>On December 13,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</si>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</sst>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2" applyNumberFormat="1" applyFont="1" applyBorder="1" applyAlignment="1" applyProtection="1">
      <alignment horizontal="center" wrapText="1"/>
      <protection locked="0"/>
    </xf>
    <xf numFmtId="43" fontId="3" fillId="0" borderId="0" xfId="1" applyFont="1" applyBorder="1" applyAlignment="1" applyProtection="1">
      <alignment horizontal="center" wrapText="1"/>
      <protection locked="0"/>
    </xf>
    <xf numFmtId="1" fontId="3" fillId="0" borderId="0" xfId="2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>
      <alignment horizontal="left" wrapText="1"/>
    </xf>
    <xf numFmtId="0" fontId="3" fillId="0" borderId="0" xfId="0" applyFont="1" applyAlignment="1"/>
    <xf numFmtId="164" fontId="3" fillId="0" borderId="1" xfId="1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6">
    <cellStyle name="C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9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H5" sqref="H5"/>
    </sheetView>
  </sheetViews>
  <sheetFormatPr defaultColWidth="9.21875" defaultRowHeight="12" x14ac:dyDescent="0.25"/>
  <cols>
    <col min="1" max="1" width="10" style="23" bestFit="1" customWidth="1"/>
    <col min="2" max="2" width="14.77734375" style="24" customWidth="1"/>
    <col min="3" max="3" width="16.88671875" style="23" customWidth="1"/>
    <col min="4" max="4" width="22.109375" style="25" customWidth="1"/>
    <col min="5" max="5" width="6.5546875" style="23" bestFit="1" customWidth="1"/>
    <col min="6" max="6" width="5.44140625" style="23" customWidth="1"/>
    <col min="7" max="7" width="5.77734375" style="23" bestFit="1" customWidth="1"/>
    <col min="8" max="8" width="10.109375" style="23" bestFit="1" customWidth="1"/>
    <col min="9" max="9" width="9.21875" style="23" customWidth="1"/>
    <col min="10" max="10" width="10.109375" style="23" customWidth="1"/>
    <col min="11" max="11" width="8.21875" style="23" bestFit="1" customWidth="1"/>
    <col min="12" max="12" width="9.77734375" style="23" customWidth="1"/>
    <col min="13" max="13" width="6.109375" style="23" customWidth="1"/>
    <col min="14" max="14" width="8.6640625" style="23" bestFit="1" customWidth="1"/>
    <col min="15" max="15" width="9.77734375" style="23" customWidth="1"/>
    <col min="16" max="16" width="9.33203125" style="23" customWidth="1"/>
    <col min="17" max="17" width="9.6640625" style="23" customWidth="1"/>
    <col min="18" max="18" width="6.109375" style="23" bestFit="1" customWidth="1"/>
    <col min="19" max="19" width="7.21875" style="23" customWidth="1"/>
    <col min="20" max="20" width="6.21875" style="25" customWidth="1"/>
    <col min="21" max="16384" width="9.21875" style="23"/>
  </cols>
  <sheetData>
    <row r="1" spans="1:20" s="1" customFormat="1" ht="60" x14ac:dyDescent="0.25">
      <c r="A1" s="3" t="s">
        <v>0</v>
      </c>
      <c r="B1" s="3" t="s">
        <v>2</v>
      </c>
      <c r="C1" s="3" t="s">
        <v>5</v>
      </c>
      <c r="D1" s="3" t="s">
        <v>1</v>
      </c>
      <c r="E1" s="3" t="s">
        <v>3</v>
      </c>
      <c r="F1" s="3" t="s">
        <v>6</v>
      </c>
      <c r="G1" s="3" t="s">
        <v>53</v>
      </c>
      <c r="H1" s="3" t="s">
        <v>16</v>
      </c>
      <c r="I1" s="3" t="s">
        <v>41</v>
      </c>
      <c r="J1" s="3" t="s">
        <v>42</v>
      </c>
      <c r="K1" s="3" t="s">
        <v>8</v>
      </c>
      <c r="L1" s="19" t="s">
        <v>45</v>
      </c>
      <c r="M1" s="3" t="s">
        <v>15</v>
      </c>
      <c r="N1" s="3" t="s">
        <v>54</v>
      </c>
      <c r="O1" s="3" t="s">
        <v>43</v>
      </c>
      <c r="P1" s="3" t="s">
        <v>44</v>
      </c>
      <c r="Q1" s="3" t="s">
        <v>4</v>
      </c>
      <c r="R1" s="3" t="s">
        <v>7</v>
      </c>
    </row>
    <row r="2" spans="1:20" s="21" customFormat="1" ht="25.8" customHeight="1" x14ac:dyDescent="0.25">
      <c r="A2" s="11" t="s">
        <v>52</v>
      </c>
      <c r="B2" s="12"/>
      <c r="C2" s="12"/>
      <c r="D2" s="12"/>
      <c r="E2" s="13"/>
      <c r="F2" s="13"/>
      <c r="G2" s="13"/>
      <c r="H2" s="14"/>
      <c r="I2" s="14"/>
      <c r="J2" s="20"/>
      <c r="K2" s="15"/>
      <c r="L2" s="15"/>
      <c r="M2" s="15"/>
      <c r="N2" s="16"/>
      <c r="O2" s="17"/>
      <c r="P2" s="18"/>
      <c r="Q2" s="15"/>
      <c r="R2" s="15"/>
    </row>
    <row r="3" spans="1:20" ht="36" x14ac:dyDescent="0.25">
      <c r="A3" s="6" t="s">
        <v>17</v>
      </c>
      <c r="B3" s="5" t="s">
        <v>24</v>
      </c>
      <c r="C3" s="5" t="s">
        <v>32</v>
      </c>
      <c r="D3" s="5" t="s">
        <v>55</v>
      </c>
      <c r="E3" s="6" t="s">
        <v>9</v>
      </c>
      <c r="F3" s="6">
        <v>120</v>
      </c>
      <c r="G3" s="6" t="s">
        <v>14</v>
      </c>
      <c r="H3" s="7">
        <v>8400000</v>
      </c>
      <c r="I3" s="7">
        <v>820200</v>
      </c>
      <c r="J3" s="22">
        <f t="shared" ref="J3:J9" si="0">H3+I3</f>
        <v>9220200</v>
      </c>
      <c r="K3" s="2" t="s">
        <v>46</v>
      </c>
      <c r="L3" s="4" t="s">
        <v>46</v>
      </c>
      <c r="M3" s="4">
        <v>5</v>
      </c>
      <c r="N3" s="10" t="s">
        <v>46</v>
      </c>
      <c r="O3" s="8">
        <v>69423.199999999997</v>
      </c>
      <c r="P3" s="9">
        <v>4</v>
      </c>
      <c r="Q3" s="2" t="s">
        <v>46</v>
      </c>
      <c r="R3" s="2">
        <v>8</v>
      </c>
      <c r="T3" s="23"/>
    </row>
    <row r="4" spans="1:20" ht="36" x14ac:dyDescent="0.25">
      <c r="A4" s="6" t="s">
        <v>18</v>
      </c>
      <c r="B4" s="5" t="s">
        <v>25</v>
      </c>
      <c r="C4" s="5" t="s">
        <v>33</v>
      </c>
      <c r="D4" s="5" t="s">
        <v>56</v>
      </c>
      <c r="E4" s="6" t="s">
        <v>9</v>
      </c>
      <c r="F4" s="6">
        <v>100</v>
      </c>
      <c r="G4" s="6" t="s">
        <v>14</v>
      </c>
      <c r="H4" s="7">
        <v>6889900</v>
      </c>
      <c r="I4" s="7">
        <v>698600</v>
      </c>
      <c r="J4" s="22">
        <f t="shared" si="0"/>
        <v>7588500</v>
      </c>
      <c r="K4" s="2" t="s">
        <v>46</v>
      </c>
      <c r="L4" s="4" t="s">
        <v>47</v>
      </c>
      <c r="M4" s="4">
        <v>5</v>
      </c>
      <c r="N4" s="10" t="s">
        <v>46</v>
      </c>
      <c r="O4" s="8">
        <v>66694.23</v>
      </c>
      <c r="P4" s="9">
        <v>2</v>
      </c>
      <c r="Q4" s="2" t="s">
        <v>46</v>
      </c>
      <c r="R4" s="2">
        <v>1</v>
      </c>
      <c r="T4" s="23"/>
    </row>
    <row r="5" spans="1:20" ht="24" x14ac:dyDescent="0.25">
      <c r="A5" s="6" t="s">
        <v>19</v>
      </c>
      <c r="B5" s="5" t="s">
        <v>26</v>
      </c>
      <c r="C5" s="5" t="s">
        <v>34</v>
      </c>
      <c r="D5" s="5" t="s">
        <v>57</v>
      </c>
      <c r="E5" s="6" t="s">
        <v>11</v>
      </c>
      <c r="F5" s="6">
        <v>96</v>
      </c>
      <c r="G5" s="6" t="s">
        <v>14</v>
      </c>
      <c r="H5" s="7">
        <v>5980000</v>
      </c>
      <c r="I5" s="7">
        <v>732400</v>
      </c>
      <c r="J5" s="22">
        <f t="shared" si="0"/>
        <v>6712400</v>
      </c>
      <c r="K5" s="2" t="s">
        <v>46</v>
      </c>
      <c r="L5" s="4" t="s">
        <v>47</v>
      </c>
      <c r="M5" s="4">
        <v>5</v>
      </c>
      <c r="N5" s="10" t="s">
        <v>46</v>
      </c>
      <c r="O5" s="8">
        <v>61045.83</v>
      </c>
      <c r="P5" s="9">
        <v>1</v>
      </c>
      <c r="Q5" s="2" t="s">
        <v>46</v>
      </c>
      <c r="R5" s="2">
        <v>9</v>
      </c>
      <c r="T5" s="23"/>
    </row>
    <row r="6" spans="1:20" ht="48" x14ac:dyDescent="0.25">
      <c r="A6" s="6" t="s">
        <v>20</v>
      </c>
      <c r="B6" s="5" t="s">
        <v>27</v>
      </c>
      <c r="C6" s="5" t="s">
        <v>35</v>
      </c>
      <c r="D6" s="5" t="s">
        <v>58</v>
      </c>
      <c r="E6" s="6" t="s">
        <v>9</v>
      </c>
      <c r="F6" s="6">
        <v>138</v>
      </c>
      <c r="G6" s="6" t="s">
        <v>14</v>
      </c>
      <c r="H6" s="7">
        <v>9660000</v>
      </c>
      <c r="I6" s="7">
        <v>934300</v>
      </c>
      <c r="J6" s="22">
        <f t="shared" si="0"/>
        <v>10594300</v>
      </c>
      <c r="K6" s="2" t="s">
        <v>46</v>
      </c>
      <c r="L6" s="4" t="s">
        <v>47</v>
      </c>
      <c r="M6" s="4">
        <v>5</v>
      </c>
      <c r="N6" s="10" t="s">
        <v>46</v>
      </c>
      <c r="O6" s="8">
        <v>67760</v>
      </c>
      <c r="P6" s="9">
        <v>3</v>
      </c>
      <c r="Q6" s="2" t="s">
        <v>46</v>
      </c>
      <c r="R6" s="2">
        <v>7</v>
      </c>
      <c r="T6" s="23"/>
    </row>
    <row r="7" spans="1:20" ht="48" x14ac:dyDescent="0.25">
      <c r="A7" s="6" t="s">
        <v>21</v>
      </c>
      <c r="B7" s="5" t="s">
        <v>28</v>
      </c>
      <c r="C7" s="5" t="s">
        <v>36</v>
      </c>
      <c r="D7" s="5" t="s">
        <v>58</v>
      </c>
      <c r="E7" s="6" t="s">
        <v>9</v>
      </c>
      <c r="F7" s="6">
        <v>102</v>
      </c>
      <c r="G7" s="6" t="s">
        <v>14</v>
      </c>
      <c r="H7" s="7">
        <v>7100000</v>
      </c>
      <c r="I7" s="7">
        <v>763600</v>
      </c>
      <c r="J7" s="22">
        <f t="shared" si="0"/>
        <v>7863600</v>
      </c>
      <c r="K7" s="2" t="s">
        <v>46</v>
      </c>
      <c r="L7" s="4" t="s">
        <v>47</v>
      </c>
      <c r="M7" s="4">
        <v>5</v>
      </c>
      <c r="N7" s="10" t="s">
        <v>46</v>
      </c>
      <c r="O7" s="8">
        <v>67380.39</v>
      </c>
      <c r="P7" s="9">
        <v>3</v>
      </c>
      <c r="Q7" s="2" t="s">
        <v>46</v>
      </c>
      <c r="R7" s="2">
        <v>6</v>
      </c>
      <c r="T7" s="23"/>
    </row>
    <row r="8" spans="1:20" ht="24" x14ac:dyDescent="0.25">
      <c r="A8" s="6" t="s">
        <v>22</v>
      </c>
      <c r="B8" s="5" t="s">
        <v>30</v>
      </c>
      <c r="C8" s="5" t="s">
        <v>38</v>
      </c>
      <c r="D8" s="5" t="s">
        <v>59</v>
      </c>
      <c r="E8" s="6" t="s">
        <v>11</v>
      </c>
      <c r="F8" s="6">
        <v>110</v>
      </c>
      <c r="G8" s="6" t="s">
        <v>14</v>
      </c>
      <c r="H8" s="7">
        <v>5985000</v>
      </c>
      <c r="I8" s="7">
        <v>807400</v>
      </c>
      <c r="J8" s="22">
        <f t="shared" si="0"/>
        <v>6792400</v>
      </c>
      <c r="K8" s="2" t="s">
        <v>46</v>
      </c>
      <c r="L8" s="4" t="s">
        <v>47</v>
      </c>
      <c r="M8" s="4">
        <v>5</v>
      </c>
      <c r="N8" s="10" t="s">
        <v>46</v>
      </c>
      <c r="O8" s="8">
        <v>58653</v>
      </c>
      <c r="P8" s="9">
        <v>1</v>
      </c>
      <c r="Q8" s="2" t="s">
        <v>46</v>
      </c>
      <c r="R8" s="2">
        <v>2</v>
      </c>
      <c r="T8" s="23"/>
    </row>
    <row r="9" spans="1:20" ht="24" x14ac:dyDescent="0.25">
      <c r="A9" s="6" t="s">
        <v>49</v>
      </c>
      <c r="B9" s="5" t="s">
        <v>31</v>
      </c>
      <c r="C9" s="5" t="s">
        <v>39</v>
      </c>
      <c r="D9" s="5" t="s">
        <v>60</v>
      </c>
      <c r="E9" s="6" t="s">
        <v>10</v>
      </c>
      <c r="F9" s="6">
        <v>30</v>
      </c>
      <c r="G9" s="6" t="s">
        <v>14</v>
      </c>
      <c r="H9" s="7">
        <v>4988724</v>
      </c>
      <c r="I9" s="7">
        <v>131100</v>
      </c>
      <c r="J9" s="22">
        <f t="shared" si="0"/>
        <v>5119824</v>
      </c>
      <c r="K9" s="2" t="s">
        <v>46</v>
      </c>
      <c r="L9" s="4" t="s">
        <v>47</v>
      </c>
      <c r="M9" s="4">
        <v>5</v>
      </c>
      <c r="N9" s="10" t="s">
        <v>46</v>
      </c>
      <c r="O9" s="8">
        <v>232807.12</v>
      </c>
      <c r="P9" s="9">
        <v>5</v>
      </c>
      <c r="Q9" s="2" t="s">
        <v>46</v>
      </c>
      <c r="R9" s="2">
        <v>3</v>
      </c>
      <c r="T9" s="23"/>
    </row>
    <row r="10" spans="1:20" s="21" customFormat="1" x14ac:dyDescent="0.25">
      <c r="A10" s="11" t="s">
        <v>51</v>
      </c>
      <c r="B10" s="12"/>
      <c r="C10" s="12"/>
      <c r="D10" s="12"/>
      <c r="E10" s="13"/>
      <c r="F10" s="13"/>
      <c r="G10" s="13"/>
      <c r="H10" s="14"/>
      <c r="I10" s="14"/>
      <c r="J10" s="20"/>
      <c r="K10" s="15"/>
      <c r="L10" s="15"/>
      <c r="M10" s="15"/>
      <c r="N10" s="16"/>
      <c r="O10" s="17"/>
      <c r="P10" s="18"/>
      <c r="Q10" s="15"/>
      <c r="R10" s="15"/>
    </row>
    <row r="11" spans="1:20" ht="36" x14ac:dyDescent="0.25">
      <c r="A11" s="6" t="s">
        <v>48</v>
      </c>
      <c r="B11" s="5" t="s">
        <v>29</v>
      </c>
      <c r="C11" s="5" t="s">
        <v>37</v>
      </c>
      <c r="D11" s="5" t="s">
        <v>61</v>
      </c>
      <c r="E11" s="6" t="s">
        <v>12</v>
      </c>
      <c r="F11" s="6">
        <v>30</v>
      </c>
      <c r="G11" s="6" t="s">
        <v>14</v>
      </c>
      <c r="H11" s="7">
        <v>4970891</v>
      </c>
      <c r="I11" s="6"/>
      <c r="J11" s="22">
        <f>H11+I11</f>
        <v>4970891</v>
      </c>
      <c r="K11" s="2" t="s">
        <v>47</v>
      </c>
      <c r="L11" s="4" t="s">
        <v>47</v>
      </c>
      <c r="M11" s="4">
        <v>5</v>
      </c>
      <c r="N11" s="10" t="s">
        <v>46</v>
      </c>
      <c r="O11" s="8">
        <v>160394.07999999999</v>
      </c>
      <c r="P11" s="9"/>
      <c r="Q11" s="2" t="s">
        <v>46</v>
      </c>
      <c r="R11" s="2">
        <v>5</v>
      </c>
      <c r="T11" s="23"/>
    </row>
    <row r="12" spans="1:20" ht="24" x14ac:dyDescent="0.25">
      <c r="A12" s="6" t="s">
        <v>23</v>
      </c>
      <c r="B12" s="5" t="s">
        <v>13</v>
      </c>
      <c r="C12" s="5" t="s">
        <v>40</v>
      </c>
      <c r="D12" s="5" t="s">
        <v>62</v>
      </c>
      <c r="E12" s="6" t="s">
        <v>9</v>
      </c>
      <c r="F12" s="6">
        <v>144</v>
      </c>
      <c r="G12" s="6" t="s">
        <v>14</v>
      </c>
      <c r="H12" s="7">
        <v>6114900</v>
      </c>
      <c r="I12" s="7">
        <v>1056300</v>
      </c>
      <c r="J12" s="22">
        <f>H12+I12</f>
        <v>7171200</v>
      </c>
      <c r="K12" s="2" t="s">
        <v>47</v>
      </c>
      <c r="L12" s="4" t="s">
        <v>47</v>
      </c>
      <c r="M12" s="4">
        <v>5</v>
      </c>
      <c r="N12" s="10" t="s">
        <v>46</v>
      </c>
      <c r="O12" s="8">
        <v>36995.15</v>
      </c>
      <c r="P12" s="9"/>
      <c r="Q12" s="2" t="s">
        <v>46</v>
      </c>
      <c r="R12" s="2">
        <v>4</v>
      </c>
      <c r="T12" s="23"/>
    </row>
    <row r="13" spans="1:20" x14ac:dyDescent="0.25">
      <c r="T13" s="23"/>
    </row>
    <row r="14" spans="1:20" x14ac:dyDescent="0.25">
      <c r="A14" s="23" t="s">
        <v>50</v>
      </c>
    </row>
    <row r="16" spans="1:20" x14ac:dyDescent="0.25">
      <c r="A16" s="23" t="s">
        <v>63</v>
      </c>
    </row>
    <row r="18" spans="1:17" x14ac:dyDescent="0.25">
      <c r="A18" s="26" t="s">
        <v>64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</sheetData>
  <sortState xmlns:xlrd2="http://schemas.microsoft.com/office/spreadsheetml/2017/richdata2" ref="A11:U12">
    <sortCondition ref="A11"/>
  </sortState>
  <mergeCells count="1">
    <mergeCell ref="A18:Q19"/>
  </mergeCells>
  <phoneticPr fontId="0" type="noConversion"/>
  <pageMargins left="0.7" right="0.7" top="0.75" bottom="0.75" header="0.3" footer="0.3"/>
  <pageSetup paperSize="5" scale="87" fitToHeight="0" orientation="landscape" r:id="rId1"/>
  <headerFooter alignWithMargins="0">
    <oddHeader>&amp;C&amp;"Arial,Bold"&amp;14RFA 2019-111 – 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9BD4FF-BC7A-4C10-BE02-0406C0F53F8A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D9885C-CB0B-4408-B3BB-D83BF0ABEB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C62AC9-17F2-4F55-B57D-CEB36203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2019-12-11T14:54:36Z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