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11 RRLP/"/>
    </mc:Choice>
  </mc:AlternateContent>
  <xr:revisionPtr revIDLastSave="0" documentId="8_{02C1FD3B-6B64-4A19-98A5-67F1578B7707}" xr6:coauthVersionLast="44" xr6:coauthVersionMax="44" xr10:uidLastSave="{00000000-0000-0000-0000-000000000000}"/>
  <bookViews>
    <workbookView xWindow="-108" yWindow="-108" windowWidth="23256" windowHeight="12576" xr2:uid="{8CB700B2-AE43-42DD-9EBE-F56EA8DE6CCE}"/>
  </bookViews>
  <sheets>
    <sheet name="enter scores" sheetId="1" r:id="rId1"/>
  </sheets>
  <definedNames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2" i="1" l="1"/>
  <c r="L49" i="1"/>
  <c r="L48" i="1"/>
  <c r="K46" i="1"/>
  <c r="J46" i="1"/>
  <c r="I46" i="1"/>
  <c r="H46" i="1"/>
  <c r="G46" i="1"/>
  <c r="F46" i="1"/>
  <c r="E46" i="1"/>
  <c r="D46" i="1"/>
  <c r="L46" i="1" s="1"/>
  <c r="C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4" i="1"/>
</calcChain>
</file>

<file path=xl/sharedStrings.xml><?xml version="1.0" encoding="utf-8"?>
<sst xmlns="http://schemas.openxmlformats.org/spreadsheetml/2006/main" count="471" uniqueCount="80">
  <si>
    <t>Scoring Items</t>
  </si>
  <si>
    <t>Contributor/ Reporter</t>
  </si>
  <si>
    <t>2020-068RB</t>
  </si>
  <si>
    <t>2020-069RB</t>
  </si>
  <si>
    <t>2020-070RB</t>
  </si>
  <si>
    <t>2020-071RB</t>
  </si>
  <si>
    <t>2020-072RB</t>
  </si>
  <si>
    <t>2020-073R</t>
  </si>
  <si>
    <t>2020-074RB</t>
  </si>
  <si>
    <t>2020-075R</t>
  </si>
  <si>
    <t>2020-076RB</t>
  </si>
  <si>
    <t>COUNT</t>
  </si>
  <si>
    <t>Development Name</t>
  </si>
  <si>
    <t>The Park at Palo Alto</t>
  </si>
  <si>
    <t xml:space="preserve">Fletcher Black </t>
  </si>
  <si>
    <t>Canopy Cove</t>
  </si>
  <si>
    <t>Arbors at Lynn Haven Bluffs</t>
  </si>
  <si>
    <t>Bridge Plaza Apartments</t>
  </si>
  <si>
    <t>Greyes Place, Phase 2</t>
  </si>
  <si>
    <t>Magnolia Oaks</t>
  </si>
  <si>
    <t>New River Landing</t>
  </si>
  <si>
    <t>Bid-A-Wee Apartments</t>
  </si>
  <si>
    <t>Point Items</t>
  </si>
  <si>
    <t>3.c.(2) Submission of Principal Disclosure Form stamped by Corporation as “Pre-Approved” (maximum of 5 points)</t>
  </si>
  <si>
    <t>Tammy</t>
  </si>
  <si>
    <t>Eligibility Items</t>
  </si>
  <si>
    <t>Submission Requirements Met (Section Three A and Section Five, B)</t>
  </si>
  <si>
    <t>Heather</t>
  </si>
  <si>
    <t>Y</t>
  </si>
  <si>
    <t>1. Applicant Certification and Acknowledgement Form provided and signed by Applicant Principal Representative</t>
  </si>
  <si>
    <t>2. Demographic Commitment selected</t>
  </si>
  <si>
    <t>3.a.(1) Name of Applicant provided</t>
  </si>
  <si>
    <t>3.a.(2) Evidence Applicant is a legally formed entity provided</t>
  </si>
  <si>
    <t>3.b.(1) Name of Each Developer provided</t>
  </si>
  <si>
    <t>3.b.(2) Evidence that each Developer entity is a legally formed entity provided</t>
  </si>
  <si>
    <t>3.b.(3) General Development Experience Requirement met</t>
  </si>
  <si>
    <t>3.c.(1) Principals for Applicant and Developer(s) Disclosure Form provided and meets requirements</t>
  </si>
  <si>
    <t>N</t>
  </si>
  <si>
    <t>3.d.(1) Name of Management Company provided</t>
  </si>
  <si>
    <t>3.d.(2) Management Company experience chart provided</t>
  </si>
  <si>
    <t>3.e.(1) Authorized Principal Representative provided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</si>
  <si>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</si>
  <si>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</si>
  <si>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</si>
  <si>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</si>
  <si>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</si>
  <si>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</si>
  <si>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</si>
  <si>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</si>
  <si>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</si>
  <si>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</si>
  <si>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6.b.(3)(a) Housing Credit minimum set-aside election provided, if applicable</t>
  </si>
  <si>
    <t>6.b.(2) Total Set-Aside Breakdown Chart properly completed</t>
  </si>
  <si>
    <t>6.c. Unit Mix provided and meets requirements</t>
  </si>
  <si>
    <t>6.d. Number of residential buildings provided</t>
  </si>
  <si>
    <t>7.a. Evidence of Site Control provided</t>
  </si>
  <si>
    <t>7.b.(1) Appropriate Zoning demonstrated</t>
  </si>
  <si>
    <t>7.b.(2) Availability of Electricity demonstrated</t>
  </si>
  <si>
    <t>7.b.(3) Availability of Water demonstrated</t>
  </si>
  <si>
    <t>7.b.(4) Availability of Sewer demonstrated</t>
  </si>
  <si>
    <t>7.b.(5) Availability of Roads demonstrated</t>
  </si>
  <si>
    <t>9. Minimum Resident Programs selected</t>
  </si>
  <si>
    <t>10.a.(1) Applicant’s RRLP Funding Request Amount provided</t>
  </si>
  <si>
    <t>Tracy</t>
  </si>
  <si>
    <t>10.a. Applicant’s MMRB and Housing Credit Request Amount provided, if applicable</t>
  </si>
  <si>
    <t>10.c.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</si>
  <si>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</si>
  <si>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Previous Funding Requirements met regarding no de-obligiations (Section Five, A.1.)</t>
  </si>
  <si>
    <t>Liz T</t>
  </si>
  <si>
    <t>Previous Funding Requirements met regarding no acceptance to invitations to credit underwriting (Section Five, A.1.)</t>
  </si>
  <si>
    <t>Financial Arrears Met (Section Five, A)</t>
  </si>
  <si>
    <t>Kenny</t>
  </si>
  <si>
    <t>All Eligibility Requirements Met?</t>
  </si>
  <si>
    <t>Tie-Breakers</t>
  </si>
  <si>
    <t>4.d. Qualifies for the ESS Construction Funding Preference?</t>
  </si>
  <si>
    <t>Qualifies for Florida Job Creation Preference (Item 3 of Exhibit C)</t>
  </si>
  <si>
    <t>Lottery Number</t>
  </si>
  <si>
    <t>Inspector General's office</t>
  </si>
  <si>
    <t>Goals</t>
  </si>
  <si>
    <t>3.a.(4) Qualifies for the Bay County PHA Funding Goal?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</si>
</sst>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7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87F61-0D8E-4488-A35D-5E901D8DC1B9}">
  <dimension ref="A1:L54"/>
  <sheetViews>
    <sheetView tabSelected="1" zoomScale="110" zoomScaleNormal="110" zoomScaleSheetLayoutView="80" workbookViewId="0">
      <pane xSplit="2" ySplit="2" topLeftCell="C3" activePane="bottomRight" state="frozen"/>
      <selection pane="topRight" activeCell="E1" sqref="E1"/>
      <selection pane="bottomLeft" activeCell="A3" sqref="A3"/>
      <selection pane="bottomRight" activeCell="C4" sqref="C4"/>
    </sheetView>
  </sheetViews>
  <sheetFormatPr defaultColWidth="8.77734375" defaultRowHeight="13.8" x14ac:dyDescent="0.25"/>
  <cols>
    <col min="1" max="1" width="37.44140625" style="40" customWidth="1"/>
    <col min="2" max="2" width="11.21875" style="5" customWidth="1"/>
    <col min="3" max="11" width="10.77734375" style="5" customWidth="1"/>
    <col min="12" max="16384" width="8.77734375" style="5"/>
  </cols>
  <sheetData>
    <row r="1" spans="1:12" ht="13.8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s="8" customFormat="1" ht="51" customHeight="1" x14ac:dyDescent="0.25">
      <c r="A2" s="6" t="s">
        <v>12</v>
      </c>
      <c r="B2" s="2"/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7"/>
    </row>
    <row r="3" spans="1:12" s="8" customFormat="1" x14ac:dyDescent="0.25">
      <c r="A3" s="9" t="s">
        <v>22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41.4" x14ac:dyDescent="0.25">
      <c r="A4" s="13" t="s">
        <v>23</v>
      </c>
      <c r="B4" s="14" t="s">
        <v>24</v>
      </c>
      <c r="C4" s="15">
        <v>5</v>
      </c>
      <c r="D4" s="15">
        <v>5</v>
      </c>
      <c r="E4" s="15">
        <v>5</v>
      </c>
      <c r="F4" s="15">
        <v>5</v>
      </c>
      <c r="G4" s="15">
        <v>5</v>
      </c>
      <c r="H4" s="15">
        <v>5</v>
      </c>
      <c r="I4" s="15">
        <v>5</v>
      </c>
      <c r="J4" s="15">
        <v>5</v>
      </c>
      <c r="K4" s="15">
        <v>5</v>
      </c>
      <c r="L4" s="16">
        <f>COUNTIF(C4:K4,0)</f>
        <v>0</v>
      </c>
    </row>
    <row r="5" spans="1:12" s="8" customFormat="1" x14ac:dyDescent="0.25">
      <c r="A5" s="9" t="s">
        <v>25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27.6" x14ac:dyDescent="0.25">
      <c r="A6" s="17" t="s">
        <v>26</v>
      </c>
      <c r="B6" s="18" t="s">
        <v>27</v>
      </c>
      <c r="C6" s="15" t="s">
        <v>28</v>
      </c>
      <c r="D6" s="15" t="s">
        <v>28</v>
      </c>
      <c r="E6" s="15" t="s">
        <v>28</v>
      </c>
      <c r="F6" s="15" t="s">
        <v>28</v>
      </c>
      <c r="G6" s="15" t="s">
        <v>28</v>
      </c>
      <c r="H6" s="15" t="s">
        <v>28</v>
      </c>
      <c r="I6" s="15" t="s">
        <v>28</v>
      </c>
      <c r="J6" s="15" t="s">
        <v>28</v>
      </c>
      <c r="K6" s="15" t="s">
        <v>28</v>
      </c>
      <c r="L6" s="16">
        <f t="shared" ref="L6:L46" si="0">COUNTIF(C6:K6,"N")</f>
        <v>0</v>
      </c>
    </row>
    <row r="7" spans="1:12" ht="41.4" x14ac:dyDescent="0.25">
      <c r="A7" s="17" t="s">
        <v>29</v>
      </c>
      <c r="B7" s="19"/>
      <c r="C7" s="15" t="s">
        <v>28</v>
      </c>
      <c r="D7" s="15" t="s">
        <v>28</v>
      </c>
      <c r="E7" s="15" t="s">
        <v>28</v>
      </c>
      <c r="F7" s="15" t="s">
        <v>28</v>
      </c>
      <c r="G7" s="15" t="s">
        <v>28</v>
      </c>
      <c r="H7" s="15" t="s">
        <v>28</v>
      </c>
      <c r="I7" s="15" t="s">
        <v>28</v>
      </c>
      <c r="J7" s="15" t="s">
        <v>28</v>
      </c>
      <c r="K7" s="15" t="s">
        <v>28</v>
      </c>
      <c r="L7" s="16">
        <f t="shared" si="0"/>
        <v>0</v>
      </c>
    </row>
    <row r="8" spans="1:12" x14ac:dyDescent="0.25">
      <c r="A8" s="17" t="s">
        <v>30</v>
      </c>
      <c r="B8" s="20"/>
      <c r="C8" s="15" t="s">
        <v>28</v>
      </c>
      <c r="D8" s="15" t="s">
        <v>28</v>
      </c>
      <c r="E8" s="15" t="s">
        <v>28</v>
      </c>
      <c r="F8" s="15" t="s">
        <v>28</v>
      </c>
      <c r="G8" s="15" t="s">
        <v>28</v>
      </c>
      <c r="H8" s="15" t="s">
        <v>28</v>
      </c>
      <c r="I8" s="15" t="s">
        <v>28</v>
      </c>
      <c r="J8" s="15" t="s">
        <v>28</v>
      </c>
      <c r="K8" s="15" t="s">
        <v>28</v>
      </c>
      <c r="L8" s="16">
        <f t="shared" si="0"/>
        <v>0</v>
      </c>
    </row>
    <row r="9" spans="1:12" x14ac:dyDescent="0.25">
      <c r="A9" s="21" t="s">
        <v>31</v>
      </c>
      <c r="B9" s="18" t="s">
        <v>24</v>
      </c>
      <c r="C9" s="15" t="s">
        <v>28</v>
      </c>
      <c r="D9" s="15" t="s">
        <v>28</v>
      </c>
      <c r="E9" s="15" t="s">
        <v>28</v>
      </c>
      <c r="F9" s="15" t="s">
        <v>28</v>
      </c>
      <c r="G9" s="15" t="s">
        <v>28</v>
      </c>
      <c r="H9" s="15" t="s">
        <v>28</v>
      </c>
      <c r="I9" s="15" t="s">
        <v>28</v>
      </c>
      <c r="J9" s="15" t="s">
        <v>28</v>
      </c>
      <c r="K9" s="15" t="s">
        <v>28</v>
      </c>
      <c r="L9" s="16">
        <f t="shared" si="0"/>
        <v>0</v>
      </c>
    </row>
    <row r="10" spans="1:12" ht="27.6" x14ac:dyDescent="0.25">
      <c r="A10" s="21" t="s">
        <v>32</v>
      </c>
      <c r="B10" s="19"/>
      <c r="C10" s="15" t="s">
        <v>28</v>
      </c>
      <c r="D10" s="15" t="s">
        <v>28</v>
      </c>
      <c r="E10" s="15" t="s">
        <v>28</v>
      </c>
      <c r="F10" s="15" t="s">
        <v>28</v>
      </c>
      <c r="G10" s="15" t="s">
        <v>28</v>
      </c>
      <c r="H10" s="15" t="s">
        <v>28</v>
      </c>
      <c r="I10" s="15" t="s">
        <v>28</v>
      </c>
      <c r="J10" s="15" t="s">
        <v>28</v>
      </c>
      <c r="K10" s="15" t="s">
        <v>28</v>
      </c>
      <c r="L10" s="16">
        <f t="shared" si="0"/>
        <v>0</v>
      </c>
    </row>
    <row r="11" spans="1:12" x14ac:dyDescent="0.25">
      <c r="A11" s="21" t="s">
        <v>33</v>
      </c>
      <c r="B11" s="19"/>
      <c r="C11" s="15" t="s">
        <v>28</v>
      </c>
      <c r="D11" s="15" t="s">
        <v>28</v>
      </c>
      <c r="E11" s="15" t="s">
        <v>28</v>
      </c>
      <c r="F11" s="15" t="s">
        <v>28</v>
      </c>
      <c r="G11" s="15" t="s">
        <v>28</v>
      </c>
      <c r="H11" s="15" t="s">
        <v>28</v>
      </c>
      <c r="I11" s="15" t="s">
        <v>28</v>
      </c>
      <c r="J11" s="15" t="s">
        <v>28</v>
      </c>
      <c r="K11" s="15" t="s">
        <v>28</v>
      </c>
      <c r="L11" s="16">
        <f t="shared" si="0"/>
        <v>0</v>
      </c>
    </row>
    <row r="12" spans="1:12" ht="27.6" x14ac:dyDescent="0.25">
      <c r="A12" s="21" t="s">
        <v>34</v>
      </c>
      <c r="B12" s="19"/>
      <c r="C12" s="15" t="s">
        <v>28</v>
      </c>
      <c r="D12" s="15" t="s">
        <v>28</v>
      </c>
      <c r="E12" s="15" t="s">
        <v>28</v>
      </c>
      <c r="F12" s="15" t="s">
        <v>28</v>
      </c>
      <c r="G12" s="15" t="s">
        <v>28</v>
      </c>
      <c r="H12" s="15" t="s">
        <v>28</v>
      </c>
      <c r="I12" s="15" t="s">
        <v>28</v>
      </c>
      <c r="J12" s="15" t="s">
        <v>28</v>
      </c>
      <c r="K12" s="15" t="s">
        <v>28</v>
      </c>
      <c r="L12" s="16">
        <f t="shared" si="0"/>
        <v>0</v>
      </c>
    </row>
    <row r="13" spans="1:12" ht="27.6" x14ac:dyDescent="0.25">
      <c r="A13" s="21" t="s">
        <v>35</v>
      </c>
      <c r="B13" s="19"/>
      <c r="C13" s="15" t="s">
        <v>28</v>
      </c>
      <c r="D13" s="15" t="s">
        <v>28</v>
      </c>
      <c r="E13" s="15" t="s">
        <v>28</v>
      </c>
      <c r="F13" s="15" t="s">
        <v>28</v>
      </c>
      <c r="G13" s="15" t="s">
        <v>28</v>
      </c>
      <c r="H13" s="15" t="s">
        <v>28</v>
      </c>
      <c r="I13" s="15" t="s">
        <v>28</v>
      </c>
      <c r="J13" s="15" t="s">
        <v>28</v>
      </c>
      <c r="K13" s="15" t="s">
        <v>28</v>
      </c>
      <c r="L13" s="16">
        <f t="shared" si="0"/>
        <v>0</v>
      </c>
    </row>
    <row r="14" spans="1:12" ht="41.4" x14ac:dyDescent="0.25">
      <c r="A14" s="21" t="s">
        <v>36</v>
      </c>
      <c r="B14" s="19"/>
      <c r="C14" s="15" t="s">
        <v>28</v>
      </c>
      <c r="D14" s="15" t="s">
        <v>28</v>
      </c>
      <c r="E14" s="15" t="s">
        <v>28</v>
      </c>
      <c r="F14" s="15" t="s">
        <v>28</v>
      </c>
      <c r="G14" s="15" t="s">
        <v>28</v>
      </c>
      <c r="H14" s="15" t="s">
        <v>28</v>
      </c>
      <c r="I14" s="15" t="s">
        <v>28</v>
      </c>
      <c r="J14" s="15" t="s">
        <v>28</v>
      </c>
      <c r="K14" s="15" t="s">
        <v>37</v>
      </c>
      <c r="L14" s="16">
        <f t="shared" si="0"/>
        <v>1</v>
      </c>
    </row>
    <row r="15" spans="1:12" ht="27.6" x14ac:dyDescent="0.25">
      <c r="A15" s="21" t="s">
        <v>38</v>
      </c>
      <c r="B15" s="19"/>
      <c r="C15" s="15" t="s">
        <v>28</v>
      </c>
      <c r="D15" s="15" t="s">
        <v>28</v>
      </c>
      <c r="E15" s="15" t="s">
        <v>28</v>
      </c>
      <c r="F15" s="15" t="s">
        <v>28</v>
      </c>
      <c r="G15" s="15" t="s">
        <v>28</v>
      </c>
      <c r="H15" s="15" t="s">
        <v>28</v>
      </c>
      <c r="I15" s="15" t="s">
        <v>28</v>
      </c>
      <c r="J15" s="15" t="s">
        <v>28</v>
      </c>
      <c r="K15" s="15" t="s">
        <v>28</v>
      </c>
      <c r="L15" s="16">
        <f t="shared" si="0"/>
        <v>0</v>
      </c>
    </row>
    <row r="16" spans="1:12" ht="27.6" x14ac:dyDescent="0.25">
      <c r="A16" s="21" t="s">
        <v>39</v>
      </c>
      <c r="B16" s="19"/>
      <c r="C16" s="15" t="s">
        <v>28</v>
      </c>
      <c r="D16" s="15" t="s">
        <v>28</v>
      </c>
      <c r="E16" s="15" t="s">
        <v>28</v>
      </c>
      <c r="F16" s="15" t="s">
        <v>28</v>
      </c>
      <c r="G16" s="15" t="s">
        <v>28</v>
      </c>
      <c r="H16" s="15" t="s">
        <v>28</v>
      </c>
      <c r="I16" s="15" t="s">
        <v>28</v>
      </c>
      <c r="J16" s="15" t="s">
        <v>28</v>
      </c>
      <c r="K16" s="15" t="s">
        <v>28</v>
      </c>
      <c r="L16" s="16">
        <f t="shared" si="0"/>
        <v>0</v>
      </c>
    </row>
    <row r="17" spans="1:12" ht="27.6" x14ac:dyDescent="0.25">
      <c r="A17" s="21" t="s">
        <v>40</v>
      </c>
      <c r="B17" s="19"/>
      <c r="C17" s="15" t="s">
        <v>28</v>
      </c>
      <c r="D17" s="15" t="s">
        <v>28</v>
      </c>
      <c r="E17" s="15" t="s">
        <v>28</v>
      </c>
      <c r="F17" s="15" t="s">
        <v>28</v>
      </c>
      <c r="G17" s="15" t="s">
        <v>28</v>
      </c>
      <c r="H17" s="15" t="s">
        <v>28</v>
      </c>
      <c r="I17" s="15" t="s">
        <v>28</v>
      </c>
      <c r="J17" s="15" t="s">
        <v>28</v>
      </c>
      <c r="K17" s="15" t="s">
        <v>28</v>
      </c>
      <c r="L17" s="16">
        <f t="shared" si="0"/>
        <v>0</v>
      </c>
    </row>
    <row r="18" spans="1:12" x14ac:dyDescent="0.25">
      <c r="A18" s="21" t="s">
        <v>41</v>
      </c>
      <c r="B18" s="18" t="s">
        <v>27</v>
      </c>
      <c r="C18" s="15" t="s">
        <v>28</v>
      </c>
      <c r="D18" s="15" t="s">
        <v>28</v>
      </c>
      <c r="E18" s="15" t="s">
        <v>28</v>
      </c>
      <c r="F18" s="15" t="s">
        <v>28</v>
      </c>
      <c r="G18" s="15" t="s">
        <v>28</v>
      </c>
      <c r="H18" s="15" t="s">
        <v>28</v>
      </c>
      <c r="I18" s="15" t="s">
        <v>28</v>
      </c>
      <c r="J18" s="15" t="s">
        <v>28</v>
      </c>
      <c r="K18" s="15" t="s">
        <v>28</v>
      </c>
      <c r="L18" s="16">
        <f t="shared" si="0"/>
        <v>0</v>
      </c>
    </row>
    <row r="19" spans="1:12" x14ac:dyDescent="0.25">
      <c r="A19" s="21" t="s">
        <v>42</v>
      </c>
      <c r="B19" s="19"/>
      <c r="C19" s="15" t="s">
        <v>28</v>
      </c>
      <c r="D19" s="15" t="s">
        <v>28</v>
      </c>
      <c r="E19" s="15" t="s">
        <v>28</v>
      </c>
      <c r="F19" s="15" t="s">
        <v>28</v>
      </c>
      <c r="G19" s="15" t="s">
        <v>28</v>
      </c>
      <c r="H19" s="15" t="s">
        <v>28</v>
      </c>
      <c r="I19" s="15" t="s">
        <v>28</v>
      </c>
      <c r="J19" s="15" t="s">
        <v>28</v>
      </c>
      <c r="K19" s="15" t="s">
        <v>28</v>
      </c>
      <c r="L19" s="16">
        <f t="shared" si="0"/>
        <v>0</v>
      </c>
    </row>
    <row r="20" spans="1:12" ht="27.6" x14ac:dyDescent="0.25">
      <c r="A20" s="21" t="s">
        <v>43</v>
      </c>
      <c r="B20" s="19"/>
      <c r="C20" s="15" t="s">
        <v>28</v>
      </c>
      <c r="D20" s="15" t="s">
        <v>28</v>
      </c>
      <c r="E20" s="15" t="s">
        <v>28</v>
      </c>
      <c r="F20" s="15" t="s">
        <v>28</v>
      </c>
      <c r="G20" s="15" t="s">
        <v>28</v>
      </c>
      <c r="H20" s="15" t="s">
        <v>28</v>
      </c>
      <c r="I20" s="15" t="s">
        <v>28</v>
      </c>
      <c r="J20" s="15" t="s">
        <v>28</v>
      </c>
      <c r="K20" s="15" t="s">
        <v>28</v>
      </c>
      <c r="L20" s="16">
        <f t="shared" si="0"/>
        <v>0</v>
      </c>
    </row>
    <row r="21" spans="1:12" x14ac:dyDescent="0.25">
      <c r="A21" s="21" t="s">
        <v>44</v>
      </c>
      <c r="B21" s="19"/>
      <c r="C21" s="15" t="s">
        <v>28</v>
      </c>
      <c r="D21" s="15" t="s">
        <v>28</v>
      </c>
      <c r="E21" s="15" t="s">
        <v>28</v>
      </c>
      <c r="F21" s="15" t="s">
        <v>28</v>
      </c>
      <c r="G21" s="15" t="s">
        <v>28</v>
      </c>
      <c r="H21" s="15" t="s">
        <v>28</v>
      </c>
      <c r="I21" s="15" t="s">
        <v>28</v>
      </c>
      <c r="J21" s="15" t="s">
        <v>28</v>
      </c>
      <c r="K21" s="15" t="s">
        <v>28</v>
      </c>
      <c r="L21" s="16">
        <f t="shared" si="0"/>
        <v>0</v>
      </c>
    </row>
    <row r="22" spans="1:12" x14ac:dyDescent="0.25">
      <c r="A22" s="21" t="s">
        <v>45</v>
      </c>
      <c r="B22" s="19"/>
      <c r="C22" s="15" t="s">
        <v>28</v>
      </c>
      <c r="D22" s="15" t="s">
        <v>28</v>
      </c>
      <c r="E22" s="15" t="s">
        <v>28</v>
      </c>
      <c r="F22" s="15" t="s">
        <v>28</v>
      </c>
      <c r="G22" s="15" t="s">
        <v>28</v>
      </c>
      <c r="H22" s="15" t="s">
        <v>28</v>
      </c>
      <c r="I22" s="15" t="s">
        <v>28</v>
      </c>
      <c r="J22" s="15" t="s">
        <v>28</v>
      </c>
      <c r="K22" s="15" t="s">
        <v>28</v>
      </c>
      <c r="L22" s="16">
        <f t="shared" si="0"/>
        <v>0</v>
      </c>
    </row>
    <row r="23" spans="1:12" x14ac:dyDescent="0.25">
      <c r="A23" s="21" t="s">
        <v>46</v>
      </c>
      <c r="B23" s="19"/>
      <c r="C23" s="15" t="s">
        <v>28</v>
      </c>
      <c r="D23" s="15" t="s">
        <v>28</v>
      </c>
      <c r="E23" s="15" t="s">
        <v>28</v>
      </c>
      <c r="F23" s="15" t="s">
        <v>28</v>
      </c>
      <c r="G23" s="15" t="s">
        <v>28</v>
      </c>
      <c r="H23" s="15" t="s">
        <v>28</v>
      </c>
      <c r="I23" s="15" t="s">
        <v>28</v>
      </c>
      <c r="J23" s="15" t="s">
        <v>28</v>
      </c>
      <c r="K23" s="15" t="s">
        <v>28</v>
      </c>
      <c r="L23" s="16">
        <f t="shared" si="0"/>
        <v>0</v>
      </c>
    </row>
    <row r="24" spans="1:12" ht="27.6" x14ac:dyDescent="0.25">
      <c r="A24" s="21" t="s">
        <v>47</v>
      </c>
      <c r="B24" s="19"/>
      <c r="C24" s="15" t="s">
        <v>28</v>
      </c>
      <c r="D24" s="15" t="s">
        <v>28</v>
      </c>
      <c r="E24" s="15" t="s">
        <v>28</v>
      </c>
      <c r="F24" s="15" t="s">
        <v>28</v>
      </c>
      <c r="G24" s="15" t="s">
        <v>28</v>
      </c>
      <c r="H24" s="15" t="s">
        <v>28</v>
      </c>
      <c r="I24" s="15" t="s">
        <v>28</v>
      </c>
      <c r="J24" s="15" t="s">
        <v>28</v>
      </c>
      <c r="K24" s="15" t="s">
        <v>28</v>
      </c>
      <c r="L24" s="16">
        <f t="shared" si="0"/>
        <v>0</v>
      </c>
    </row>
    <row r="25" spans="1:12" x14ac:dyDescent="0.25">
      <c r="A25" s="21" t="s">
        <v>48</v>
      </c>
      <c r="B25" s="19"/>
      <c r="C25" s="15" t="s">
        <v>28</v>
      </c>
      <c r="D25" s="15" t="s">
        <v>28</v>
      </c>
      <c r="E25" s="15" t="s">
        <v>28</v>
      </c>
      <c r="F25" s="15" t="s">
        <v>28</v>
      </c>
      <c r="G25" s="15" t="s">
        <v>28</v>
      </c>
      <c r="H25" s="15" t="s">
        <v>28</v>
      </c>
      <c r="I25" s="15" t="s">
        <v>28</v>
      </c>
      <c r="J25" s="15" t="s">
        <v>28</v>
      </c>
      <c r="K25" s="15" t="s">
        <v>28</v>
      </c>
      <c r="L25" s="16">
        <f t="shared" si="0"/>
        <v>0</v>
      </c>
    </row>
    <row r="26" spans="1:12" ht="27.6" x14ac:dyDescent="0.25">
      <c r="A26" s="21" t="s">
        <v>49</v>
      </c>
      <c r="B26" s="19"/>
      <c r="C26" s="15" t="s">
        <v>28</v>
      </c>
      <c r="D26" s="15" t="s">
        <v>28</v>
      </c>
      <c r="E26" s="15" t="s">
        <v>28</v>
      </c>
      <c r="F26" s="15" t="s">
        <v>28</v>
      </c>
      <c r="G26" s="15" t="s">
        <v>28</v>
      </c>
      <c r="H26" s="15" t="s">
        <v>28</v>
      </c>
      <c r="I26" s="15" t="s">
        <v>28</v>
      </c>
      <c r="J26" s="15" t="s">
        <v>28</v>
      </c>
      <c r="K26" s="15" t="s">
        <v>28</v>
      </c>
      <c r="L26" s="16">
        <f t="shared" si="0"/>
        <v>0</v>
      </c>
    </row>
    <row r="27" spans="1:12" ht="27.6" x14ac:dyDescent="0.25">
      <c r="A27" s="21" t="s">
        <v>50</v>
      </c>
      <c r="B27" s="20"/>
      <c r="C27" s="15" t="s">
        <v>28</v>
      </c>
      <c r="D27" s="15" t="s">
        <v>28</v>
      </c>
      <c r="E27" s="15" t="s">
        <v>28</v>
      </c>
      <c r="F27" s="15" t="s">
        <v>28</v>
      </c>
      <c r="G27" s="15" t="s">
        <v>28</v>
      </c>
      <c r="H27" s="15" t="s">
        <v>28</v>
      </c>
      <c r="I27" s="15" t="s">
        <v>28</v>
      </c>
      <c r="J27" s="15" t="s">
        <v>28</v>
      </c>
      <c r="K27" s="15" t="s">
        <v>28</v>
      </c>
      <c r="L27" s="16">
        <f t="shared" si="0"/>
        <v>0</v>
      </c>
    </row>
    <row r="28" spans="1:12" ht="27.6" x14ac:dyDescent="0.25">
      <c r="A28" s="21" t="s">
        <v>51</v>
      </c>
      <c r="B28" s="18" t="s">
        <v>27</v>
      </c>
      <c r="C28" s="15" t="s">
        <v>28</v>
      </c>
      <c r="D28" s="15" t="s">
        <v>28</v>
      </c>
      <c r="E28" s="15" t="s">
        <v>28</v>
      </c>
      <c r="F28" s="15" t="s">
        <v>28</v>
      </c>
      <c r="G28" s="15" t="s">
        <v>28</v>
      </c>
      <c r="H28" s="15" t="s">
        <v>28</v>
      </c>
      <c r="I28" s="15" t="s">
        <v>28</v>
      </c>
      <c r="J28" s="15" t="s">
        <v>28</v>
      </c>
      <c r="K28" s="15" t="s">
        <v>28</v>
      </c>
      <c r="L28" s="16">
        <f t="shared" si="0"/>
        <v>0</v>
      </c>
    </row>
    <row r="29" spans="1:12" ht="27.6" x14ac:dyDescent="0.25">
      <c r="A29" s="21" t="s">
        <v>52</v>
      </c>
      <c r="B29" s="19"/>
      <c r="C29" s="15" t="s">
        <v>28</v>
      </c>
      <c r="D29" s="15" t="s">
        <v>28</v>
      </c>
      <c r="E29" s="15" t="s">
        <v>28</v>
      </c>
      <c r="F29" s="15" t="s">
        <v>28</v>
      </c>
      <c r="G29" s="15" t="s">
        <v>28</v>
      </c>
      <c r="H29" s="15" t="s">
        <v>37</v>
      </c>
      <c r="I29" s="15" t="s">
        <v>28</v>
      </c>
      <c r="J29" s="15" t="s">
        <v>28</v>
      </c>
      <c r="K29" s="15" t="s">
        <v>28</v>
      </c>
      <c r="L29" s="16">
        <f t="shared" si="0"/>
        <v>1</v>
      </c>
    </row>
    <row r="30" spans="1:12" ht="27.6" x14ac:dyDescent="0.25">
      <c r="A30" s="21" t="s">
        <v>53</v>
      </c>
      <c r="B30" s="19"/>
      <c r="C30" s="15" t="s">
        <v>28</v>
      </c>
      <c r="D30" s="15" t="s">
        <v>28</v>
      </c>
      <c r="E30" s="15" t="s">
        <v>28</v>
      </c>
      <c r="F30" s="15" t="s">
        <v>28</v>
      </c>
      <c r="G30" s="15" t="s">
        <v>28</v>
      </c>
      <c r="H30" s="15" t="s">
        <v>28</v>
      </c>
      <c r="I30" s="15" t="s">
        <v>28</v>
      </c>
      <c r="J30" s="15" t="s">
        <v>28</v>
      </c>
      <c r="K30" s="15" t="s">
        <v>28</v>
      </c>
      <c r="L30" s="16">
        <f t="shared" si="0"/>
        <v>0</v>
      </c>
    </row>
    <row r="31" spans="1:12" x14ac:dyDescent="0.25">
      <c r="A31" s="21" t="s">
        <v>54</v>
      </c>
      <c r="B31" s="19"/>
      <c r="C31" s="15" t="s">
        <v>28</v>
      </c>
      <c r="D31" s="15" t="s">
        <v>28</v>
      </c>
      <c r="E31" s="15" t="s">
        <v>28</v>
      </c>
      <c r="F31" s="15" t="s">
        <v>28</v>
      </c>
      <c r="G31" s="15" t="s">
        <v>28</v>
      </c>
      <c r="H31" s="15" t="s">
        <v>28</v>
      </c>
      <c r="I31" s="15" t="s">
        <v>28</v>
      </c>
      <c r="J31" s="15" t="s">
        <v>28</v>
      </c>
      <c r="K31" s="15" t="s">
        <v>28</v>
      </c>
      <c r="L31" s="16">
        <f t="shared" si="0"/>
        <v>0</v>
      </c>
    </row>
    <row r="32" spans="1:12" x14ac:dyDescent="0.25">
      <c r="A32" s="21" t="s">
        <v>55</v>
      </c>
      <c r="B32" s="19"/>
      <c r="C32" s="15" t="s">
        <v>28</v>
      </c>
      <c r="D32" s="15" t="s">
        <v>28</v>
      </c>
      <c r="E32" s="15" t="s">
        <v>28</v>
      </c>
      <c r="F32" s="15" t="s">
        <v>28</v>
      </c>
      <c r="G32" s="15" t="s">
        <v>28</v>
      </c>
      <c r="H32" s="15" t="s">
        <v>28</v>
      </c>
      <c r="I32" s="15" t="s">
        <v>28</v>
      </c>
      <c r="J32" s="15" t="s">
        <v>28</v>
      </c>
      <c r="K32" s="15" t="s">
        <v>28</v>
      </c>
      <c r="L32" s="16">
        <f t="shared" si="0"/>
        <v>0</v>
      </c>
    </row>
    <row r="33" spans="1:12" x14ac:dyDescent="0.25">
      <c r="A33" s="21" t="s">
        <v>56</v>
      </c>
      <c r="B33" s="19"/>
      <c r="C33" s="15" t="s">
        <v>28</v>
      </c>
      <c r="D33" s="15" t="s">
        <v>28</v>
      </c>
      <c r="E33" s="15" t="s">
        <v>28</v>
      </c>
      <c r="F33" s="15" t="s">
        <v>28</v>
      </c>
      <c r="G33" s="15" t="s">
        <v>28</v>
      </c>
      <c r="H33" s="15" t="s">
        <v>28</v>
      </c>
      <c r="I33" s="15" t="s">
        <v>28</v>
      </c>
      <c r="J33" s="15" t="s">
        <v>28</v>
      </c>
      <c r="K33" s="15" t="s">
        <v>28</v>
      </c>
      <c r="L33" s="16">
        <f t="shared" si="0"/>
        <v>0</v>
      </c>
    </row>
    <row r="34" spans="1:12" x14ac:dyDescent="0.25">
      <c r="A34" s="21" t="s">
        <v>57</v>
      </c>
      <c r="B34" s="19"/>
      <c r="C34" s="15" t="s">
        <v>28</v>
      </c>
      <c r="D34" s="15" t="s">
        <v>28</v>
      </c>
      <c r="E34" s="15" t="s">
        <v>28</v>
      </c>
      <c r="F34" s="15" t="s">
        <v>28</v>
      </c>
      <c r="G34" s="15" t="s">
        <v>28</v>
      </c>
      <c r="H34" s="15" t="s">
        <v>28</v>
      </c>
      <c r="I34" s="15" t="s">
        <v>28</v>
      </c>
      <c r="J34" s="15" t="s">
        <v>28</v>
      </c>
      <c r="K34" s="15" t="s">
        <v>28</v>
      </c>
      <c r="L34" s="16">
        <f t="shared" si="0"/>
        <v>0</v>
      </c>
    </row>
    <row r="35" spans="1:12" x14ac:dyDescent="0.25">
      <c r="A35" s="21" t="s">
        <v>58</v>
      </c>
      <c r="B35" s="19"/>
      <c r="C35" s="15" t="s">
        <v>28</v>
      </c>
      <c r="D35" s="15" t="s">
        <v>28</v>
      </c>
      <c r="E35" s="15" t="s">
        <v>28</v>
      </c>
      <c r="F35" s="15" t="s">
        <v>28</v>
      </c>
      <c r="G35" s="15" t="s">
        <v>28</v>
      </c>
      <c r="H35" s="15" t="s">
        <v>28</v>
      </c>
      <c r="I35" s="15" t="s">
        <v>28</v>
      </c>
      <c r="J35" s="15" t="s">
        <v>28</v>
      </c>
      <c r="K35" s="15" t="s">
        <v>28</v>
      </c>
      <c r="L35" s="16">
        <f t="shared" si="0"/>
        <v>0</v>
      </c>
    </row>
    <row r="36" spans="1:12" x14ac:dyDescent="0.25">
      <c r="A36" s="21" t="s">
        <v>59</v>
      </c>
      <c r="B36" s="19"/>
      <c r="C36" s="15" t="s">
        <v>28</v>
      </c>
      <c r="D36" s="15" t="s">
        <v>28</v>
      </c>
      <c r="E36" s="15" t="s">
        <v>28</v>
      </c>
      <c r="F36" s="15" t="s">
        <v>28</v>
      </c>
      <c r="G36" s="15" t="s">
        <v>28</v>
      </c>
      <c r="H36" s="15" t="s">
        <v>28</v>
      </c>
      <c r="I36" s="15" t="s">
        <v>28</v>
      </c>
      <c r="J36" s="15" t="s">
        <v>28</v>
      </c>
      <c r="K36" s="15" t="s">
        <v>28</v>
      </c>
      <c r="L36" s="16">
        <f t="shared" si="0"/>
        <v>0</v>
      </c>
    </row>
    <row r="37" spans="1:12" x14ac:dyDescent="0.25">
      <c r="A37" s="21" t="s">
        <v>60</v>
      </c>
      <c r="B37" s="19"/>
      <c r="C37" s="15" t="s">
        <v>28</v>
      </c>
      <c r="D37" s="15" t="s">
        <v>28</v>
      </c>
      <c r="E37" s="15" t="s">
        <v>28</v>
      </c>
      <c r="F37" s="15" t="s">
        <v>28</v>
      </c>
      <c r="G37" s="15" t="s">
        <v>28</v>
      </c>
      <c r="H37" s="15" t="s">
        <v>28</v>
      </c>
      <c r="I37" s="15" t="s">
        <v>28</v>
      </c>
      <c r="J37" s="15" t="s">
        <v>28</v>
      </c>
      <c r="K37" s="15" t="s">
        <v>28</v>
      </c>
      <c r="L37" s="16">
        <f t="shared" si="0"/>
        <v>0</v>
      </c>
    </row>
    <row r="38" spans="1:12" x14ac:dyDescent="0.25">
      <c r="A38" s="21" t="s">
        <v>61</v>
      </c>
      <c r="B38" s="20"/>
      <c r="C38" s="15" t="s">
        <v>28</v>
      </c>
      <c r="D38" s="15" t="s">
        <v>28</v>
      </c>
      <c r="E38" s="15" t="s">
        <v>28</v>
      </c>
      <c r="F38" s="15" t="s">
        <v>28</v>
      </c>
      <c r="G38" s="15" t="s">
        <v>28</v>
      </c>
      <c r="H38" s="15" t="s">
        <v>37</v>
      </c>
      <c r="I38" s="15" t="s">
        <v>28</v>
      </c>
      <c r="J38" s="15" t="s">
        <v>28</v>
      </c>
      <c r="K38" s="15" t="s">
        <v>28</v>
      </c>
      <c r="L38" s="16">
        <f t="shared" si="0"/>
        <v>1</v>
      </c>
    </row>
    <row r="39" spans="1:12" ht="27.6" x14ac:dyDescent="0.25">
      <c r="A39" s="21" t="s">
        <v>62</v>
      </c>
      <c r="B39" s="18" t="s">
        <v>63</v>
      </c>
      <c r="C39" s="15" t="s">
        <v>28</v>
      </c>
      <c r="D39" s="15" t="s">
        <v>28</v>
      </c>
      <c r="E39" s="15" t="s">
        <v>28</v>
      </c>
      <c r="F39" s="15" t="s">
        <v>28</v>
      </c>
      <c r="G39" s="15" t="s">
        <v>28</v>
      </c>
      <c r="H39" s="15" t="s">
        <v>28</v>
      </c>
      <c r="I39" s="15" t="s">
        <v>28</v>
      </c>
      <c r="J39" s="15" t="s">
        <v>28</v>
      </c>
      <c r="K39" s="15" t="s">
        <v>28</v>
      </c>
      <c r="L39" s="16">
        <f t="shared" si="0"/>
        <v>0</v>
      </c>
    </row>
    <row r="40" spans="1:12" ht="27.6" x14ac:dyDescent="0.25">
      <c r="A40" s="21" t="s">
        <v>64</v>
      </c>
      <c r="B40" s="19"/>
      <c r="C40" s="15" t="s">
        <v>28</v>
      </c>
      <c r="D40" s="15" t="s">
        <v>28</v>
      </c>
      <c r="E40" s="15" t="s">
        <v>28</v>
      </c>
      <c r="F40" s="15" t="s">
        <v>28</v>
      </c>
      <c r="G40" s="15" t="s">
        <v>28</v>
      </c>
      <c r="H40" s="15" t="s">
        <v>28</v>
      </c>
      <c r="I40" s="15" t="s">
        <v>28</v>
      </c>
      <c r="J40" s="15" t="s">
        <v>28</v>
      </c>
      <c r="K40" s="15" t="s">
        <v>28</v>
      </c>
      <c r="L40" s="16">
        <f t="shared" si="0"/>
        <v>0</v>
      </c>
    </row>
    <row r="41" spans="1:12" ht="69" x14ac:dyDescent="0.25">
      <c r="A41" s="21" t="s">
        <v>65</v>
      </c>
      <c r="B41" s="19"/>
      <c r="C41" s="15" t="s">
        <v>28</v>
      </c>
      <c r="D41" s="15" t="s">
        <v>28</v>
      </c>
      <c r="E41" s="15" t="s">
        <v>28</v>
      </c>
      <c r="F41" s="15" t="s">
        <v>28</v>
      </c>
      <c r="G41" s="15" t="s">
        <v>28</v>
      </c>
      <c r="H41" s="15" t="s">
        <v>28</v>
      </c>
      <c r="I41" s="15" t="s">
        <v>28</v>
      </c>
      <c r="J41" s="15" t="s">
        <v>28</v>
      </c>
      <c r="K41" s="15" t="s">
        <v>28</v>
      </c>
      <c r="L41" s="16">
        <f t="shared" si="0"/>
        <v>0</v>
      </c>
    </row>
    <row r="42" spans="1:12" ht="27.6" x14ac:dyDescent="0.3">
      <c r="A42" s="22" t="s">
        <v>66</v>
      </c>
      <c r="B42" s="20"/>
      <c r="C42" s="15" t="s">
        <v>28</v>
      </c>
      <c r="D42" s="15" t="s">
        <v>28</v>
      </c>
      <c r="E42" s="15" t="s">
        <v>28</v>
      </c>
      <c r="F42" s="15" t="s">
        <v>28</v>
      </c>
      <c r="G42" s="15" t="s">
        <v>28</v>
      </c>
      <c r="H42" s="15" t="s">
        <v>28</v>
      </c>
      <c r="I42" s="15" t="s">
        <v>28</v>
      </c>
      <c r="J42" s="15" t="s">
        <v>28</v>
      </c>
      <c r="K42" s="15" t="s">
        <v>28</v>
      </c>
      <c r="L42" s="16">
        <f t="shared" si="0"/>
        <v>0</v>
      </c>
    </row>
    <row r="43" spans="1:12" ht="41.4" x14ac:dyDescent="0.3">
      <c r="A43" s="22" t="s">
        <v>67</v>
      </c>
      <c r="B43" s="18" t="s">
        <v>68</v>
      </c>
      <c r="C43" s="15" t="s">
        <v>28</v>
      </c>
      <c r="D43" s="15" t="s">
        <v>28</v>
      </c>
      <c r="E43" s="15" t="s">
        <v>28</v>
      </c>
      <c r="F43" s="15" t="s">
        <v>28</v>
      </c>
      <c r="G43" s="15" t="s">
        <v>28</v>
      </c>
      <c r="H43" s="15" t="s">
        <v>28</v>
      </c>
      <c r="I43" s="15" t="s">
        <v>28</v>
      </c>
      <c r="J43" s="15" t="s">
        <v>28</v>
      </c>
      <c r="K43" s="15" t="s">
        <v>28</v>
      </c>
      <c r="L43" s="16">
        <f t="shared" si="0"/>
        <v>0</v>
      </c>
    </row>
    <row r="44" spans="1:12" ht="41.4" x14ac:dyDescent="0.3">
      <c r="A44" s="22" t="s">
        <v>69</v>
      </c>
      <c r="B44" s="20"/>
      <c r="C44" s="15" t="s">
        <v>28</v>
      </c>
      <c r="D44" s="15" t="s">
        <v>28</v>
      </c>
      <c r="E44" s="15" t="s">
        <v>28</v>
      </c>
      <c r="F44" s="15" t="s">
        <v>28</v>
      </c>
      <c r="G44" s="15" t="s">
        <v>28</v>
      </c>
      <c r="H44" s="15" t="s">
        <v>28</v>
      </c>
      <c r="I44" s="15" t="s">
        <v>28</v>
      </c>
      <c r="J44" s="15" t="s">
        <v>28</v>
      </c>
      <c r="K44" s="15" t="s">
        <v>28</v>
      </c>
      <c r="L44" s="16">
        <f t="shared" si="0"/>
        <v>0</v>
      </c>
    </row>
    <row r="45" spans="1:12" x14ac:dyDescent="0.25">
      <c r="A45" s="17" t="s">
        <v>70</v>
      </c>
      <c r="B45" s="14" t="s">
        <v>71</v>
      </c>
      <c r="C45" s="15" t="s">
        <v>28</v>
      </c>
      <c r="D45" s="15" t="s">
        <v>28</v>
      </c>
      <c r="E45" s="15" t="s">
        <v>28</v>
      </c>
      <c r="F45" s="15" t="s">
        <v>28</v>
      </c>
      <c r="G45" s="15" t="s">
        <v>28</v>
      </c>
      <c r="H45" s="15" t="s">
        <v>28</v>
      </c>
      <c r="I45" s="15" t="s">
        <v>28</v>
      </c>
      <c r="J45" s="15" t="s">
        <v>28</v>
      </c>
      <c r="K45" s="15" t="s">
        <v>28</v>
      </c>
      <c r="L45" s="16">
        <f t="shared" si="0"/>
        <v>0</v>
      </c>
    </row>
    <row r="46" spans="1:12" s="8" customFormat="1" x14ac:dyDescent="0.25">
      <c r="A46" s="23" t="s">
        <v>72</v>
      </c>
      <c r="B46" s="24"/>
      <c r="C46" s="25" t="str">
        <f>IF(C45="","",IF(OR(C6="N",C7="N",C8="N",C9="N",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),"N","Y"))</f>
        <v>Y</v>
      </c>
      <c r="D46" s="25" t="str">
        <f t="shared" ref="D46:K46" si="1">IF(D45="","",IF(OR(D6="N",D7="N",D8="N",D9="N",D10="N",D11="N",D12="N",D13="N",D14="N",D15="N",D16="N",D17="N",D18="N",D19="N",D20="N",D21="N",D22="N",D23="N",D24="N",D25="N",D26="N",D27="N",D28="N",D29="N",D30="N",D31="N",D32="N",D33="N",D34="N",D35="N",D36="N",D37="N",D38="N",D39="N",D40="N",D41="N",D42="N",D43="N",D44="N",D45="N"),"N","Y"))</f>
        <v>Y</v>
      </c>
      <c r="E46" s="25" t="str">
        <f t="shared" si="1"/>
        <v>Y</v>
      </c>
      <c r="F46" s="25" t="str">
        <f t="shared" si="1"/>
        <v>Y</v>
      </c>
      <c r="G46" s="25" t="str">
        <f t="shared" si="1"/>
        <v>Y</v>
      </c>
      <c r="H46" s="25" t="str">
        <f t="shared" si="1"/>
        <v>N</v>
      </c>
      <c r="I46" s="25" t="str">
        <f t="shared" si="1"/>
        <v>Y</v>
      </c>
      <c r="J46" s="25" t="str">
        <f t="shared" si="1"/>
        <v>Y</v>
      </c>
      <c r="K46" s="25" t="str">
        <f t="shared" si="1"/>
        <v>N</v>
      </c>
      <c r="L46" s="26">
        <f t="shared" si="0"/>
        <v>2</v>
      </c>
    </row>
    <row r="47" spans="1:12" s="8" customFormat="1" x14ac:dyDescent="0.25">
      <c r="A47" s="9" t="s">
        <v>73</v>
      </c>
      <c r="B47" s="27"/>
      <c r="C47" s="10"/>
      <c r="D47" s="10"/>
      <c r="E47" s="10"/>
      <c r="F47" s="10"/>
      <c r="G47" s="10"/>
      <c r="H47" s="10"/>
      <c r="I47" s="10"/>
      <c r="J47" s="10"/>
      <c r="K47" s="10"/>
      <c r="L47" s="28"/>
    </row>
    <row r="48" spans="1:12" ht="27.6" x14ac:dyDescent="0.25">
      <c r="A48" s="17" t="s">
        <v>74</v>
      </c>
      <c r="B48" s="14" t="s">
        <v>27</v>
      </c>
      <c r="C48" s="15" t="s">
        <v>28</v>
      </c>
      <c r="D48" s="15" t="s">
        <v>28</v>
      </c>
      <c r="E48" s="15" t="s">
        <v>28</v>
      </c>
      <c r="F48" s="15" t="s">
        <v>28</v>
      </c>
      <c r="G48" s="15" t="s">
        <v>28</v>
      </c>
      <c r="H48" s="15" t="s">
        <v>28</v>
      </c>
      <c r="I48" s="15" t="s">
        <v>28</v>
      </c>
      <c r="J48" s="15" t="s">
        <v>28</v>
      </c>
      <c r="K48" s="15" t="s">
        <v>28</v>
      </c>
      <c r="L48" s="16">
        <f>COUNTIF(C48:K48,"N")</f>
        <v>0</v>
      </c>
    </row>
    <row r="49" spans="1:12" ht="27.6" x14ac:dyDescent="0.25">
      <c r="A49" s="29" t="s">
        <v>75</v>
      </c>
      <c r="B49" s="14" t="s">
        <v>63</v>
      </c>
      <c r="C49" s="15" t="s">
        <v>28</v>
      </c>
      <c r="D49" s="15" t="s">
        <v>28</v>
      </c>
      <c r="E49" s="15" t="s">
        <v>28</v>
      </c>
      <c r="F49" s="15" t="s">
        <v>28</v>
      </c>
      <c r="G49" s="15" t="s">
        <v>28</v>
      </c>
      <c r="H49" s="15" t="s">
        <v>28</v>
      </c>
      <c r="I49" s="15" t="s">
        <v>28</v>
      </c>
      <c r="J49" s="15" t="s">
        <v>28</v>
      </c>
      <c r="K49" s="15" t="s">
        <v>28</v>
      </c>
      <c r="L49" s="16">
        <f>COUNTIF(C49:K49,"N")</f>
        <v>0</v>
      </c>
    </row>
    <row r="50" spans="1:12" s="8" customFormat="1" ht="41.4" x14ac:dyDescent="0.25">
      <c r="A50" s="30" t="s">
        <v>76</v>
      </c>
      <c r="B50" s="31" t="s">
        <v>77</v>
      </c>
      <c r="C50" s="32">
        <v>8</v>
      </c>
      <c r="D50" s="32">
        <v>1</v>
      </c>
      <c r="E50" s="32">
        <v>9</v>
      </c>
      <c r="F50" s="32">
        <v>7</v>
      </c>
      <c r="G50" s="32">
        <v>6</v>
      </c>
      <c r="H50" s="32">
        <v>5</v>
      </c>
      <c r="I50" s="32">
        <v>2</v>
      </c>
      <c r="J50" s="32">
        <v>3</v>
      </c>
      <c r="K50" s="32">
        <v>4</v>
      </c>
      <c r="L50" s="33"/>
    </row>
    <row r="51" spans="1:12" s="8" customFormat="1" x14ac:dyDescent="0.25">
      <c r="A51" s="9" t="s">
        <v>78</v>
      </c>
      <c r="B51" s="10"/>
      <c r="C51" s="34"/>
      <c r="D51" s="34"/>
      <c r="E51" s="34"/>
      <c r="F51" s="34"/>
      <c r="G51" s="34"/>
      <c r="H51" s="34"/>
      <c r="I51" s="34"/>
      <c r="J51" s="34"/>
      <c r="K51" s="34"/>
      <c r="L51" s="35"/>
    </row>
    <row r="52" spans="1:12" ht="27.6" x14ac:dyDescent="0.25">
      <c r="A52" s="36" t="s">
        <v>79</v>
      </c>
      <c r="B52" s="37" t="s">
        <v>63</v>
      </c>
      <c r="C52" s="38" t="s">
        <v>28</v>
      </c>
      <c r="D52" s="38" t="s">
        <v>37</v>
      </c>
      <c r="E52" s="38" t="s">
        <v>37</v>
      </c>
      <c r="F52" s="38" t="s">
        <v>37</v>
      </c>
      <c r="G52" s="38" t="s">
        <v>37</v>
      </c>
      <c r="H52" s="38" t="s">
        <v>37</v>
      </c>
      <c r="I52" s="38" t="s">
        <v>37</v>
      </c>
      <c r="J52" s="38" t="s">
        <v>37</v>
      </c>
      <c r="K52" s="38" t="s">
        <v>37</v>
      </c>
      <c r="L52" s="16">
        <f>COUNTIF(C52:K52,"Y")</f>
        <v>1</v>
      </c>
    </row>
    <row r="54" spans="1:12" x14ac:dyDescent="0.25">
      <c r="A54" s="39"/>
    </row>
  </sheetData>
  <mergeCells count="9">
    <mergeCell ref="B39:B42"/>
    <mergeCell ref="B43:B44"/>
    <mergeCell ref="A46:B46"/>
    <mergeCell ref="B1:B2"/>
    <mergeCell ref="L1:L2"/>
    <mergeCell ref="B6:B8"/>
    <mergeCell ref="B9:B17"/>
    <mergeCell ref="B18:B27"/>
    <mergeCell ref="B28:B38"/>
  </mergeCells>
  <conditionalFormatting sqref="C4:K4 C6:K46">
    <cfRule type="cellIs" dxfId="6" priority="6" stopIfTrue="1" operator="equal">
      <formula>"N"</formula>
    </cfRule>
  </conditionalFormatting>
  <conditionalFormatting sqref="C52:K52">
    <cfRule type="expression" dxfId="5" priority="7" stopIfTrue="1">
      <formula>C$52="Y"</formula>
    </cfRule>
  </conditionalFormatting>
  <conditionalFormatting sqref="C48:K49">
    <cfRule type="cellIs" dxfId="4" priority="5" operator="equal">
      <formula>"N"</formula>
    </cfRule>
  </conditionalFormatting>
  <conditionalFormatting sqref="L48:L49 L6:L46">
    <cfRule type="cellIs" dxfId="3" priority="4" operator="greaterThan">
      <formula>0</formula>
    </cfRule>
  </conditionalFormatting>
  <conditionalFormatting sqref="L52">
    <cfRule type="cellIs" dxfId="2" priority="3" operator="greaterThan">
      <formula>0</formula>
    </cfRule>
  </conditionalFormatting>
  <conditionalFormatting sqref="L4">
    <cfRule type="cellIs" dxfId="1" priority="2" operator="greaterThan">
      <formula>0</formula>
    </cfRule>
  </conditionalFormatting>
  <conditionalFormatting sqref="L50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orientation="portrait" r:id="rId1"/>
  <headerFooter>
    <oddHeader>&amp;CRFA 2019-111 Scoring Sheets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A0BE55-54DC-4FAE-BD19-D23F61D73C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74D5B79-744C-4BFD-8A4B-AD42290756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F20834-D222-462E-85D5-96EC554E19C1}">
  <ds:schemaRefs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scores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2020-01-02T17:25:43Z</dcterms:created>
  <dcterms:modified xsi:type="dcterms:W3CDTF">2020-01-02T17:26:03Z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