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net.floridahousing.org/sites/MF/allocations/Jeans SharePoint/all Ranking/2019 Spreadsheets/2019-115 Preservation/"/>
    </mc:Choice>
  </mc:AlternateContent>
  <xr:revisionPtr revIDLastSave="0" documentId="8_{D432507E-CBE1-4B01-AFBD-FFA26A5038A7}" xr6:coauthVersionLast="44" xr6:coauthVersionMax="44" xr10:uidLastSave="{00000000-0000-0000-0000-000000000000}"/>
  <bookViews>
    <workbookView xWindow="22932" yWindow="-108" windowWidth="23256" windowHeight="12576" xr2:uid="{8863ED99-B755-4231-82E3-DFFACEC8CCE9}"/>
  </bookViews>
  <sheets>
    <sheet name="enter scores" sheetId="1" r:id="rId1"/>
  </sheets>
  <definedNames>
    <definedName name="_xlnm.Print_Area" localSheetId="0">'enter scores'!$A$1:$P$63</definedName>
    <definedName name="_xlnm.Print_Titles" localSheetId="0">'enter scores'!$A:$A,'enter scores'!$1:$2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63" i="1" l="1"/>
  <c r="Q62" i="1"/>
  <c r="Q59" i="1"/>
  <c r="Q57" i="1"/>
  <c r="Q56" i="1"/>
  <c r="Q55" i="1"/>
  <c r="Q54" i="1"/>
  <c r="Q53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Q51" i="1" s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P6" i="1"/>
  <c r="O6" i="1"/>
  <c r="N6" i="1"/>
  <c r="M6" i="1"/>
  <c r="L6" i="1"/>
  <c r="K6" i="1"/>
  <c r="J6" i="1"/>
  <c r="I6" i="1"/>
  <c r="H6" i="1"/>
  <c r="G6" i="1"/>
  <c r="F6" i="1"/>
  <c r="E6" i="1"/>
  <c r="D6" i="1"/>
  <c r="Q6" i="1" s="1"/>
  <c r="C6" i="1"/>
  <c r="Q5" i="1"/>
  <c r="Q4" i="1"/>
</calcChain>
</file>

<file path=xl/sharedStrings.xml><?xml version="1.0" encoding="utf-8"?>
<sst xmlns="http://schemas.openxmlformats.org/spreadsheetml/2006/main" count="822" uniqueCount="102">
  <si>
    <t>Scoring Items</t>
  </si>
  <si>
    <t>Contributor/ Reporter</t>
  </si>
  <si>
    <t>2020-151C</t>
  </si>
  <si>
    <t>2020-152C</t>
  </si>
  <si>
    <t>2020-153C</t>
  </si>
  <si>
    <t>2020-154C</t>
  </si>
  <si>
    <t>2020-155C</t>
  </si>
  <si>
    <t>2020-156C</t>
  </si>
  <si>
    <t>2020-157C</t>
  </si>
  <si>
    <t>2020-158C</t>
  </si>
  <si>
    <t>2020-159C</t>
  </si>
  <si>
    <t>2020-160C</t>
  </si>
  <si>
    <t>2020-161C</t>
  </si>
  <si>
    <t>2020-162C</t>
  </si>
  <si>
    <t>2020-163C</t>
  </si>
  <si>
    <t>2020-164C</t>
  </si>
  <si>
    <t>COUNT</t>
  </si>
  <si>
    <t>Development Name</t>
  </si>
  <si>
    <t>Century Woods Apartments</t>
  </si>
  <si>
    <t>Briarwood Apartments II</t>
  </si>
  <si>
    <t>Trenton Apartments</t>
  </si>
  <si>
    <t>Tampa Heights</t>
  </si>
  <si>
    <t>Pablo Hamlet</t>
  </si>
  <si>
    <t>Palm Place Apartments</t>
  </si>
  <si>
    <t>Amelia Village</t>
  </si>
  <si>
    <t>Palm Harbor Apartments</t>
  </si>
  <si>
    <t>Cedar Oaks</t>
  </si>
  <si>
    <t>Fair Havens Village</t>
  </si>
  <si>
    <t>Prairie Oaks Apartments</t>
  </si>
  <si>
    <t>Timbers Apartments</t>
  </si>
  <si>
    <t>Crystalwood Apartments</t>
  </si>
  <si>
    <t>Orangewood Apartments</t>
  </si>
  <si>
    <t>Points Items</t>
  </si>
  <si>
    <t>3.c.(3)  Development Experience Withdrawal Disincentive (5 points)</t>
  </si>
  <si>
    <t>Tammy</t>
  </si>
  <si>
    <t>3.d.(2) Submission of Principal Disclosure Form stamped by Corporation as “Pre-Approved”  (5 points)</t>
  </si>
  <si>
    <t>Total Points</t>
  </si>
  <si>
    <t>Eligibility Requirements</t>
  </si>
  <si>
    <t>Submission Requirements met (section Three, A.)</t>
  </si>
  <si>
    <t>Heather</t>
  </si>
  <si>
    <t>Y</t>
  </si>
  <si>
    <t>1.  Applicant Certification and Acknowledgement form provided and meets requirements</t>
  </si>
  <si>
    <t>2.  Demographic Commitment selected</t>
  </si>
  <si>
    <t>3.a.(1) Name of Applicant provided</t>
  </si>
  <si>
    <t>3.a.(2) Evidence Applicant is a legally formed entity provided</t>
  </si>
  <si>
    <t>3.b.(1) Name of Each Developer provided</t>
  </si>
  <si>
    <t>3.b.(2) Evidence that each Developer entity is a legally formed entity provided</t>
  </si>
  <si>
    <t>3.b.(3) General Development Experience Requirement met</t>
  </si>
  <si>
    <t>3.c.(1) Principals for Applicant and Developer(s) Disclosure Form provided and meets requirements</t>
  </si>
  <si>
    <t>3.d.(1) Name of Management Company provided</t>
  </si>
  <si>
    <t>3.d.(2) Prior General Management Company Experience requirement met</t>
  </si>
  <si>
    <t>3.e.(1) Authorized Principal Representative provided and meets requirements</t>
  </si>
  <si>
    <t>4.a. Name of Proposed Development provided</t>
  </si>
  <si>
    <t>4.b.(1) Development Category selected</t>
  </si>
  <si>
    <t>4.b.(2) Development Category Qualifying Conditions met</t>
  </si>
  <si>
    <t>4.c. Development Type provided</t>
  </si>
  <si>
    <t>5.a. County identified</t>
  </si>
  <si>
    <t>5.b. Address of Development Site provided</t>
  </si>
  <si>
    <t>5.c. Question whether a Scattered Sites Development answered</t>
  </si>
  <si>
    <t>5.d.(1) Development Location Point provided</t>
  </si>
  <si>
    <t>5.d.(2) Latitude and Longitude Coordinates for any Scattered Sites provided, if applicable</t>
  </si>
  <si>
    <t>5.e.(2) Minimum Transit Score met, if applicable</t>
  </si>
  <si>
    <t>5.e. Minimum Total Proximity Score met</t>
  </si>
  <si>
    <t>6.a. Total Number of Units provided and within limits</t>
  </si>
  <si>
    <t>6.b. Number of new construction units and rehabilitation units provided</t>
  </si>
  <si>
    <t>6.d.(1) Minimum Set-Aside election provided</t>
  </si>
  <si>
    <t>6.d.(2) Total Set-Aside Breakdown Chart properly completed</t>
  </si>
  <si>
    <t>6.e. Unit Mix provided and meets requirements</t>
  </si>
  <si>
    <t>6.f.  Number of residential buildings provided</t>
  </si>
  <si>
    <t>7.a. Evidence of Site Control provided</t>
  </si>
  <si>
    <t>7.b.(1) Appropriate Zoning demonstrated</t>
  </si>
  <si>
    <t>7.b.(2) Availability of Electricity demonstrated</t>
  </si>
  <si>
    <t>7.b.(3) Availability of Water demonstrated</t>
  </si>
  <si>
    <t>7.b.(4) Availability of Sewer demonstrated</t>
  </si>
  <si>
    <t>7.b.(5) Availability of Roads demonstrated</t>
  </si>
  <si>
    <t>N</t>
  </si>
  <si>
    <t>8.d. Minimum Additional Green Building Features selected</t>
  </si>
  <si>
    <t>9. Minimum Resident Programs selected</t>
  </si>
  <si>
    <t>10.a.(1) Applicant’s Housing Credit Request Amount provided</t>
  </si>
  <si>
    <t>Jade</t>
  </si>
  <si>
    <t>10.c. Development Cost Pro Forma provided (listing expenses or uses) and Construction/Rehab analysis and Permanent analysis (listing sources) – Sources must equal or exceed uses</t>
  </si>
  <si>
    <t>Total Development Cost Per Unit Limitation met (Section Five, A.1.)</t>
  </si>
  <si>
    <t>Previous Funding Requirements met regarding no de-obligiations (Section Five, A.1.)</t>
  </si>
  <si>
    <t>Liz T</t>
  </si>
  <si>
    <t>Previous Funding Requirements met regarding no acceptance to invitations to credit underwriting (Section Five, A.1.)</t>
  </si>
  <si>
    <t>Financial Arrears Met (Section Five, A.1.)</t>
  </si>
  <si>
    <t>Kenny</t>
  </si>
  <si>
    <t>All Eligibility Requirements Met?</t>
  </si>
  <si>
    <t>Yes or No</t>
  </si>
  <si>
    <t>Tie-Breakers</t>
  </si>
  <si>
    <t>Proximity Funding Preference (Section Four, A.5.e.)</t>
  </si>
  <si>
    <t>Age of Development Preference (Section Four A.4.b.(2)(e))</t>
  </si>
  <si>
    <t>RA Level 1,2, or 3 Preference (Section Four, A.4.b.(3))</t>
  </si>
  <si>
    <t>ESS Construction Funding Preference (Section Four, A.4.d.)</t>
  </si>
  <si>
    <t>10.d.  Per Unit Construction Funding Preference</t>
  </si>
  <si>
    <t>RA Level  (Section Four, A.4.b.(3))</t>
  </si>
  <si>
    <t>Florida Job Creation Preference (Item 4, of Exhibit C)</t>
  </si>
  <si>
    <t>Lottery Number</t>
  </si>
  <si>
    <t>Inspector General</t>
  </si>
  <si>
    <t xml:space="preserve">Goal </t>
  </si>
  <si>
    <t>3.b.(3) Did the Applicant qualify as a Non-Profit Applicant?</t>
  </si>
  <si>
    <t>Is the Development an RD 515 Development?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</si>
</sst>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2" borderId="4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2" borderId="7" xfId="1" applyFont="1" applyFill="1" applyBorder="1" applyAlignment="1">
      <alignment horizontal="left" vertical="center"/>
    </xf>
    <xf numFmtId="0" fontId="4" fillId="2" borderId="7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4" fillId="2" borderId="7" xfId="1" applyFont="1" applyFill="1" applyBorder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 wrapText="1"/>
    </xf>
  </cellXfs>
  <cellStyles count="2">
    <cellStyle name="Normal" xfId="0" builtinId="0"/>
    <cellStyle name="Normal 3" xfId="1" xr:uid="{374B7A6B-7D0F-4D05-BA99-43541FF4AA04}"/>
  </cellStyles>
  <dxfs count="10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EA4EF-B952-4523-9387-CC39DAF2C1BD}">
  <dimension ref="A1:Q68"/>
  <sheetViews>
    <sheetView tabSelected="1" zoomScale="110" zoomScaleNormal="110" zoomScaleSheetLayoutView="90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C4" sqref="C4"/>
    </sheetView>
  </sheetViews>
  <sheetFormatPr defaultColWidth="8.77734375" defaultRowHeight="13.8" x14ac:dyDescent="0.3"/>
  <cols>
    <col min="1" max="1" width="47.44140625" style="37" customWidth="1"/>
    <col min="2" max="2" width="15.21875" style="6" customWidth="1"/>
    <col min="3" max="3" width="13" style="6" customWidth="1"/>
    <col min="4" max="16" width="13.44140625" style="6" customWidth="1"/>
    <col min="17" max="16384" width="8.77734375" style="6"/>
  </cols>
  <sheetData>
    <row r="1" spans="1:17" ht="24.6" customHeight="1" x14ac:dyDescent="0.3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5" t="s">
        <v>16</v>
      </c>
    </row>
    <row r="2" spans="1:17" s="8" customFormat="1" ht="41.55" customHeight="1" x14ac:dyDescent="0.3">
      <c r="A2" s="4" t="s">
        <v>17</v>
      </c>
      <c r="B2" s="2"/>
      <c r="C2" s="3" t="s">
        <v>18</v>
      </c>
      <c r="D2" s="4" t="s">
        <v>19</v>
      </c>
      <c r="E2" s="4" t="s">
        <v>20</v>
      </c>
      <c r="F2" s="4" t="s">
        <v>21</v>
      </c>
      <c r="G2" s="4" t="s">
        <v>22</v>
      </c>
      <c r="H2" s="4" t="s">
        <v>23</v>
      </c>
      <c r="I2" s="4" t="s">
        <v>24</v>
      </c>
      <c r="J2" s="4" t="s">
        <v>25</v>
      </c>
      <c r="K2" s="4" t="s">
        <v>26</v>
      </c>
      <c r="L2" s="4" t="s">
        <v>27</v>
      </c>
      <c r="M2" s="4" t="s">
        <v>28</v>
      </c>
      <c r="N2" s="4" t="s">
        <v>29</v>
      </c>
      <c r="O2" s="4" t="s">
        <v>30</v>
      </c>
      <c r="P2" s="4" t="s">
        <v>31</v>
      </c>
      <c r="Q2" s="7"/>
    </row>
    <row r="3" spans="1:17" s="8" customFormat="1" x14ac:dyDescent="0.3">
      <c r="A3" s="9" t="s">
        <v>32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</row>
    <row r="4" spans="1:17" ht="27.6" x14ac:dyDescent="0.3">
      <c r="A4" s="13" t="s">
        <v>33</v>
      </c>
      <c r="B4" s="14" t="s">
        <v>34</v>
      </c>
      <c r="C4" s="15">
        <v>5</v>
      </c>
      <c r="D4" s="15">
        <v>5</v>
      </c>
      <c r="E4" s="15">
        <v>5</v>
      </c>
      <c r="F4" s="15">
        <v>5</v>
      </c>
      <c r="G4" s="15">
        <v>5</v>
      </c>
      <c r="H4" s="15">
        <v>5</v>
      </c>
      <c r="I4" s="15">
        <v>5</v>
      </c>
      <c r="J4" s="15">
        <v>5</v>
      </c>
      <c r="K4" s="15">
        <v>5</v>
      </c>
      <c r="L4" s="15">
        <v>5</v>
      </c>
      <c r="M4" s="15">
        <v>5</v>
      </c>
      <c r="N4" s="15">
        <v>5</v>
      </c>
      <c r="O4" s="15">
        <v>5</v>
      </c>
      <c r="P4" s="15">
        <v>5</v>
      </c>
      <c r="Q4" s="16">
        <f>COUNTIF(C4:P4,"&lt;5")</f>
        <v>0</v>
      </c>
    </row>
    <row r="5" spans="1:17" ht="27.6" x14ac:dyDescent="0.3">
      <c r="A5" s="13" t="s">
        <v>35</v>
      </c>
      <c r="B5" s="17"/>
      <c r="C5" s="15">
        <v>5</v>
      </c>
      <c r="D5" s="15">
        <v>5</v>
      </c>
      <c r="E5" s="15">
        <v>5</v>
      </c>
      <c r="F5" s="15">
        <v>5</v>
      </c>
      <c r="G5" s="15">
        <v>5</v>
      </c>
      <c r="H5" s="15">
        <v>5</v>
      </c>
      <c r="I5" s="15">
        <v>5</v>
      </c>
      <c r="J5" s="15">
        <v>5</v>
      </c>
      <c r="K5" s="15">
        <v>5</v>
      </c>
      <c r="L5" s="15">
        <v>5</v>
      </c>
      <c r="M5" s="15">
        <v>5</v>
      </c>
      <c r="N5" s="15">
        <v>5</v>
      </c>
      <c r="O5" s="15">
        <v>5</v>
      </c>
      <c r="P5" s="15">
        <v>5</v>
      </c>
      <c r="Q5" s="16">
        <f>COUNTIF(C5:P5,"&lt;5")</f>
        <v>0</v>
      </c>
    </row>
    <row r="6" spans="1:17" s="8" customFormat="1" x14ac:dyDescent="0.3">
      <c r="A6" s="18" t="s">
        <v>36</v>
      </c>
      <c r="B6" s="19"/>
      <c r="C6" s="20">
        <f t="shared" ref="C6:P6" si="0">IF(C5="","",C4+C5)</f>
        <v>10</v>
      </c>
      <c r="D6" s="20">
        <f t="shared" si="0"/>
        <v>10</v>
      </c>
      <c r="E6" s="20">
        <f t="shared" si="0"/>
        <v>10</v>
      </c>
      <c r="F6" s="20">
        <f t="shared" si="0"/>
        <v>10</v>
      </c>
      <c r="G6" s="20">
        <f t="shared" si="0"/>
        <v>10</v>
      </c>
      <c r="H6" s="20">
        <f t="shared" si="0"/>
        <v>10</v>
      </c>
      <c r="I6" s="20">
        <f t="shared" si="0"/>
        <v>10</v>
      </c>
      <c r="J6" s="20">
        <f t="shared" si="0"/>
        <v>10</v>
      </c>
      <c r="K6" s="20">
        <f t="shared" si="0"/>
        <v>10</v>
      </c>
      <c r="L6" s="20">
        <f t="shared" si="0"/>
        <v>10</v>
      </c>
      <c r="M6" s="20">
        <f t="shared" si="0"/>
        <v>10</v>
      </c>
      <c r="N6" s="20">
        <f t="shared" si="0"/>
        <v>10</v>
      </c>
      <c r="O6" s="20">
        <f t="shared" si="0"/>
        <v>10</v>
      </c>
      <c r="P6" s="20">
        <f t="shared" si="0"/>
        <v>10</v>
      </c>
      <c r="Q6" s="16">
        <f>COUNTIF(C6:P6,"&lt;10")</f>
        <v>0</v>
      </c>
    </row>
    <row r="7" spans="1:17" x14ac:dyDescent="0.3">
      <c r="A7" s="21" t="s">
        <v>37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</row>
    <row r="8" spans="1:17" x14ac:dyDescent="0.3">
      <c r="A8" s="13" t="s">
        <v>38</v>
      </c>
      <c r="B8" s="14" t="s">
        <v>39</v>
      </c>
      <c r="C8" s="15" t="s">
        <v>40</v>
      </c>
      <c r="D8" s="15" t="s">
        <v>40</v>
      </c>
      <c r="E8" s="15" t="s">
        <v>40</v>
      </c>
      <c r="F8" s="15" t="s">
        <v>40</v>
      </c>
      <c r="G8" s="15" t="s">
        <v>40</v>
      </c>
      <c r="H8" s="15" t="s">
        <v>40</v>
      </c>
      <c r="I8" s="15" t="s">
        <v>40</v>
      </c>
      <c r="J8" s="15" t="s">
        <v>40</v>
      </c>
      <c r="K8" s="15" t="s">
        <v>40</v>
      </c>
      <c r="L8" s="15" t="s">
        <v>40</v>
      </c>
      <c r="M8" s="15" t="s">
        <v>40</v>
      </c>
      <c r="N8" s="15" t="s">
        <v>40</v>
      </c>
      <c r="O8" s="15" t="s">
        <v>40</v>
      </c>
      <c r="P8" s="15" t="s">
        <v>40</v>
      </c>
      <c r="Q8" s="16">
        <f>COUNTIF(C8:P8,"N")</f>
        <v>0</v>
      </c>
    </row>
    <row r="9" spans="1:17" ht="27.6" x14ac:dyDescent="0.3">
      <c r="A9" s="13" t="s">
        <v>41</v>
      </c>
      <c r="B9" s="24"/>
      <c r="C9" s="15" t="s">
        <v>40</v>
      </c>
      <c r="D9" s="15" t="s">
        <v>40</v>
      </c>
      <c r="E9" s="15" t="s">
        <v>40</v>
      </c>
      <c r="F9" s="15" t="s">
        <v>40</v>
      </c>
      <c r="G9" s="15" t="s">
        <v>40</v>
      </c>
      <c r="H9" s="15" t="s">
        <v>40</v>
      </c>
      <c r="I9" s="15" t="s">
        <v>40</v>
      </c>
      <c r="J9" s="15" t="s">
        <v>40</v>
      </c>
      <c r="K9" s="15" t="s">
        <v>40</v>
      </c>
      <c r="L9" s="15" t="s">
        <v>40</v>
      </c>
      <c r="M9" s="15" t="s">
        <v>40</v>
      </c>
      <c r="N9" s="15" t="s">
        <v>40</v>
      </c>
      <c r="O9" s="15" t="s">
        <v>40</v>
      </c>
      <c r="P9" s="15" t="s">
        <v>40</v>
      </c>
      <c r="Q9" s="16">
        <f t="shared" ref="Q9:Q57" si="1">COUNTIF(C9:P9,"N")</f>
        <v>0</v>
      </c>
    </row>
    <row r="10" spans="1:17" x14ac:dyDescent="0.3">
      <c r="A10" s="13" t="s">
        <v>42</v>
      </c>
      <c r="B10" s="17"/>
      <c r="C10" s="15" t="s">
        <v>40</v>
      </c>
      <c r="D10" s="15" t="s">
        <v>40</v>
      </c>
      <c r="E10" s="15" t="s">
        <v>40</v>
      </c>
      <c r="F10" s="15" t="s">
        <v>40</v>
      </c>
      <c r="G10" s="15" t="s">
        <v>40</v>
      </c>
      <c r="H10" s="15" t="s">
        <v>40</v>
      </c>
      <c r="I10" s="15" t="s">
        <v>40</v>
      </c>
      <c r="J10" s="15" t="s">
        <v>40</v>
      </c>
      <c r="K10" s="15" t="s">
        <v>40</v>
      </c>
      <c r="L10" s="15" t="s">
        <v>40</v>
      </c>
      <c r="M10" s="15" t="s">
        <v>40</v>
      </c>
      <c r="N10" s="15" t="s">
        <v>40</v>
      </c>
      <c r="O10" s="15" t="s">
        <v>40</v>
      </c>
      <c r="P10" s="15" t="s">
        <v>40</v>
      </c>
      <c r="Q10" s="16">
        <f t="shared" si="1"/>
        <v>0</v>
      </c>
    </row>
    <row r="11" spans="1:17" x14ac:dyDescent="0.3">
      <c r="A11" s="13" t="s">
        <v>43</v>
      </c>
      <c r="B11" s="25" t="s">
        <v>34</v>
      </c>
      <c r="C11" s="15" t="s">
        <v>40</v>
      </c>
      <c r="D11" s="15" t="s">
        <v>40</v>
      </c>
      <c r="E11" s="15" t="s">
        <v>40</v>
      </c>
      <c r="F11" s="15" t="s">
        <v>40</v>
      </c>
      <c r="G11" s="15" t="s">
        <v>40</v>
      </c>
      <c r="H11" s="15" t="s">
        <v>40</v>
      </c>
      <c r="I11" s="15" t="s">
        <v>40</v>
      </c>
      <c r="J11" s="15" t="s">
        <v>40</v>
      </c>
      <c r="K11" s="15" t="s">
        <v>40</v>
      </c>
      <c r="L11" s="15" t="s">
        <v>40</v>
      </c>
      <c r="M11" s="15" t="s">
        <v>40</v>
      </c>
      <c r="N11" s="15" t="s">
        <v>40</v>
      </c>
      <c r="O11" s="15" t="s">
        <v>40</v>
      </c>
      <c r="P11" s="15" t="s">
        <v>40</v>
      </c>
      <c r="Q11" s="16">
        <f t="shared" si="1"/>
        <v>0</v>
      </c>
    </row>
    <row r="12" spans="1:17" ht="27.6" x14ac:dyDescent="0.3">
      <c r="A12" s="13" t="s">
        <v>44</v>
      </c>
      <c r="B12" s="26"/>
      <c r="C12" s="15" t="s">
        <v>40</v>
      </c>
      <c r="D12" s="15" t="s">
        <v>40</v>
      </c>
      <c r="E12" s="15" t="s">
        <v>40</v>
      </c>
      <c r="F12" s="15" t="s">
        <v>40</v>
      </c>
      <c r="G12" s="15" t="s">
        <v>40</v>
      </c>
      <c r="H12" s="15" t="s">
        <v>40</v>
      </c>
      <c r="I12" s="15" t="s">
        <v>40</v>
      </c>
      <c r="J12" s="15" t="s">
        <v>40</v>
      </c>
      <c r="K12" s="15" t="s">
        <v>40</v>
      </c>
      <c r="L12" s="15" t="s">
        <v>40</v>
      </c>
      <c r="M12" s="15" t="s">
        <v>40</v>
      </c>
      <c r="N12" s="15" t="s">
        <v>40</v>
      </c>
      <c r="O12" s="15" t="s">
        <v>40</v>
      </c>
      <c r="P12" s="15" t="s">
        <v>40</v>
      </c>
      <c r="Q12" s="16">
        <f t="shared" si="1"/>
        <v>0</v>
      </c>
    </row>
    <row r="13" spans="1:17" x14ac:dyDescent="0.3">
      <c r="A13" s="13" t="s">
        <v>45</v>
      </c>
      <c r="B13" s="26"/>
      <c r="C13" s="15" t="s">
        <v>40</v>
      </c>
      <c r="D13" s="15" t="s">
        <v>40</v>
      </c>
      <c r="E13" s="15" t="s">
        <v>40</v>
      </c>
      <c r="F13" s="15" t="s">
        <v>40</v>
      </c>
      <c r="G13" s="15" t="s">
        <v>40</v>
      </c>
      <c r="H13" s="15" t="s">
        <v>40</v>
      </c>
      <c r="I13" s="15" t="s">
        <v>40</v>
      </c>
      <c r="J13" s="15" t="s">
        <v>40</v>
      </c>
      <c r="K13" s="15" t="s">
        <v>40</v>
      </c>
      <c r="L13" s="15" t="s">
        <v>40</v>
      </c>
      <c r="M13" s="15" t="s">
        <v>40</v>
      </c>
      <c r="N13" s="15" t="s">
        <v>40</v>
      </c>
      <c r="O13" s="15" t="s">
        <v>40</v>
      </c>
      <c r="P13" s="15" t="s">
        <v>40</v>
      </c>
      <c r="Q13" s="16">
        <f t="shared" si="1"/>
        <v>0</v>
      </c>
    </row>
    <row r="14" spans="1:17" ht="27.6" x14ac:dyDescent="0.3">
      <c r="A14" s="13" t="s">
        <v>46</v>
      </c>
      <c r="B14" s="26"/>
      <c r="C14" s="15" t="s">
        <v>40</v>
      </c>
      <c r="D14" s="15" t="s">
        <v>40</v>
      </c>
      <c r="E14" s="15" t="s">
        <v>40</v>
      </c>
      <c r="F14" s="15" t="s">
        <v>40</v>
      </c>
      <c r="G14" s="15" t="s">
        <v>40</v>
      </c>
      <c r="H14" s="15" t="s">
        <v>40</v>
      </c>
      <c r="I14" s="15" t="s">
        <v>40</v>
      </c>
      <c r="J14" s="15" t="s">
        <v>40</v>
      </c>
      <c r="K14" s="15" t="s">
        <v>40</v>
      </c>
      <c r="L14" s="15" t="s">
        <v>40</v>
      </c>
      <c r="M14" s="15" t="s">
        <v>40</v>
      </c>
      <c r="N14" s="15" t="s">
        <v>40</v>
      </c>
      <c r="O14" s="15" t="s">
        <v>40</v>
      </c>
      <c r="P14" s="15" t="s">
        <v>40</v>
      </c>
      <c r="Q14" s="16">
        <f t="shared" si="1"/>
        <v>0</v>
      </c>
    </row>
    <row r="15" spans="1:17" x14ac:dyDescent="0.3">
      <c r="A15" s="13" t="s">
        <v>47</v>
      </c>
      <c r="B15" s="26"/>
      <c r="C15" s="15" t="s">
        <v>40</v>
      </c>
      <c r="D15" s="15" t="s">
        <v>40</v>
      </c>
      <c r="E15" s="15" t="s">
        <v>40</v>
      </c>
      <c r="F15" s="15" t="s">
        <v>40</v>
      </c>
      <c r="G15" s="15" t="s">
        <v>40</v>
      </c>
      <c r="H15" s="15" t="s">
        <v>40</v>
      </c>
      <c r="I15" s="15" t="s">
        <v>40</v>
      </c>
      <c r="J15" s="15" t="s">
        <v>40</v>
      </c>
      <c r="K15" s="15" t="s">
        <v>40</v>
      </c>
      <c r="L15" s="15" t="s">
        <v>40</v>
      </c>
      <c r="M15" s="15" t="s">
        <v>40</v>
      </c>
      <c r="N15" s="15" t="s">
        <v>40</v>
      </c>
      <c r="O15" s="15" t="s">
        <v>40</v>
      </c>
      <c r="P15" s="15" t="s">
        <v>40</v>
      </c>
      <c r="Q15" s="16">
        <f t="shared" si="1"/>
        <v>0</v>
      </c>
    </row>
    <row r="16" spans="1:17" ht="27.6" x14ac:dyDescent="0.3">
      <c r="A16" s="13" t="s">
        <v>48</v>
      </c>
      <c r="B16" s="26"/>
      <c r="C16" s="15" t="s">
        <v>40</v>
      </c>
      <c r="D16" s="15" t="s">
        <v>40</v>
      </c>
      <c r="E16" s="15" t="s">
        <v>40</v>
      </c>
      <c r="F16" s="15" t="s">
        <v>40</v>
      </c>
      <c r="G16" s="15" t="s">
        <v>40</v>
      </c>
      <c r="H16" s="15" t="s">
        <v>40</v>
      </c>
      <c r="I16" s="15" t="s">
        <v>40</v>
      </c>
      <c r="J16" s="15" t="s">
        <v>40</v>
      </c>
      <c r="K16" s="15" t="s">
        <v>40</v>
      </c>
      <c r="L16" s="15" t="s">
        <v>40</v>
      </c>
      <c r="M16" s="15" t="s">
        <v>40</v>
      </c>
      <c r="N16" s="15" t="s">
        <v>40</v>
      </c>
      <c r="O16" s="15" t="s">
        <v>40</v>
      </c>
      <c r="P16" s="15" t="s">
        <v>40</v>
      </c>
      <c r="Q16" s="16">
        <f t="shared" si="1"/>
        <v>0</v>
      </c>
    </row>
    <row r="17" spans="1:17" x14ac:dyDescent="0.3">
      <c r="A17" s="13" t="s">
        <v>49</v>
      </c>
      <c r="B17" s="26"/>
      <c r="C17" s="15" t="s">
        <v>40</v>
      </c>
      <c r="D17" s="15" t="s">
        <v>40</v>
      </c>
      <c r="E17" s="15" t="s">
        <v>40</v>
      </c>
      <c r="F17" s="15" t="s">
        <v>40</v>
      </c>
      <c r="G17" s="15" t="s">
        <v>40</v>
      </c>
      <c r="H17" s="15" t="s">
        <v>40</v>
      </c>
      <c r="I17" s="15" t="s">
        <v>40</v>
      </c>
      <c r="J17" s="15" t="s">
        <v>40</v>
      </c>
      <c r="K17" s="15" t="s">
        <v>40</v>
      </c>
      <c r="L17" s="15" t="s">
        <v>40</v>
      </c>
      <c r="M17" s="15" t="s">
        <v>40</v>
      </c>
      <c r="N17" s="15" t="s">
        <v>40</v>
      </c>
      <c r="O17" s="15" t="s">
        <v>40</v>
      </c>
      <c r="P17" s="15" t="s">
        <v>40</v>
      </c>
      <c r="Q17" s="16">
        <f t="shared" si="1"/>
        <v>0</v>
      </c>
    </row>
    <row r="18" spans="1:17" ht="27.6" x14ac:dyDescent="0.3">
      <c r="A18" s="13" t="s">
        <v>50</v>
      </c>
      <c r="B18" s="26"/>
      <c r="C18" s="15" t="s">
        <v>40</v>
      </c>
      <c r="D18" s="15" t="s">
        <v>40</v>
      </c>
      <c r="E18" s="15" t="s">
        <v>40</v>
      </c>
      <c r="F18" s="15" t="s">
        <v>40</v>
      </c>
      <c r="G18" s="15" t="s">
        <v>40</v>
      </c>
      <c r="H18" s="15" t="s">
        <v>40</v>
      </c>
      <c r="I18" s="15" t="s">
        <v>40</v>
      </c>
      <c r="J18" s="15" t="s">
        <v>40</v>
      </c>
      <c r="K18" s="15" t="s">
        <v>40</v>
      </c>
      <c r="L18" s="15" t="s">
        <v>40</v>
      </c>
      <c r="M18" s="15" t="s">
        <v>40</v>
      </c>
      <c r="N18" s="15" t="s">
        <v>40</v>
      </c>
      <c r="O18" s="15" t="s">
        <v>40</v>
      </c>
      <c r="P18" s="15" t="s">
        <v>40</v>
      </c>
      <c r="Q18" s="16">
        <f t="shared" si="1"/>
        <v>0</v>
      </c>
    </row>
    <row r="19" spans="1:17" ht="27.6" x14ac:dyDescent="0.3">
      <c r="A19" s="13" t="s">
        <v>51</v>
      </c>
      <c r="B19" s="27"/>
      <c r="C19" s="15" t="s">
        <v>40</v>
      </c>
      <c r="D19" s="15" t="s">
        <v>40</v>
      </c>
      <c r="E19" s="15" t="s">
        <v>40</v>
      </c>
      <c r="F19" s="15" t="s">
        <v>40</v>
      </c>
      <c r="G19" s="15" t="s">
        <v>40</v>
      </c>
      <c r="H19" s="15" t="s">
        <v>40</v>
      </c>
      <c r="I19" s="15" t="s">
        <v>40</v>
      </c>
      <c r="J19" s="15" t="s">
        <v>40</v>
      </c>
      <c r="K19" s="15" t="s">
        <v>40</v>
      </c>
      <c r="L19" s="15" t="s">
        <v>40</v>
      </c>
      <c r="M19" s="15" t="s">
        <v>40</v>
      </c>
      <c r="N19" s="15" t="s">
        <v>40</v>
      </c>
      <c r="O19" s="15" t="s">
        <v>40</v>
      </c>
      <c r="P19" s="15" t="s">
        <v>40</v>
      </c>
      <c r="Q19" s="16">
        <f t="shared" si="1"/>
        <v>0</v>
      </c>
    </row>
    <row r="20" spans="1:17" x14ac:dyDescent="0.3">
      <c r="A20" s="13" t="s">
        <v>52</v>
      </c>
      <c r="B20" s="25" t="s">
        <v>39</v>
      </c>
      <c r="C20" s="15" t="s">
        <v>40</v>
      </c>
      <c r="D20" s="15" t="s">
        <v>40</v>
      </c>
      <c r="E20" s="15" t="s">
        <v>40</v>
      </c>
      <c r="F20" s="15" t="s">
        <v>40</v>
      </c>
      <c r="G20" s="15" t="s">
        <v>40</v>
      </c>
      <c r="H20" s="15" t="s">
        <v>40</v>
      </c>
      <c r="I20" s="15" t="s">
        <v>40</v>
      </c>
      <c r="J20" s="15" t="s">
        <v>40</v>
      </c>
      <c r="K20" s="15" t="s">
        <v>40</v>
      </c>
      <c r="L20" s="15" t="s">
        <v>40</v>
      </c>
      <c r="M20" s="15" t="s">
        <v>40</v>
      </c>
      <c r="N20" s="15" t="s">
        <v>40</v>
      </c>
      <c r="O20" s="15" t="s">
        <v>40</v>
      </c>
      <c r="P20" s="15" t="s">
        <v>40</v>
      </c>
      <c r="Q20" s="16">
        <f t="shared" si="1"/>
        <v>0</v>
      </c>
    </row>
    <row r="21" spans="1:17" x14ac:dyDescent="0.3">
      <c r="A21" s="13" t="s">
        <v>53</v>
      </c>
      <c r="B21" s="26"/>
      <c r="C21" s="15" t="s">
        <v>40</v>
      </c>
      <c r="D21" s="15" t="s">
        <v>40</v>
      </c>
      <c r="E21" s="15" t="s">
        <v>40</v>
      </c>
      <c r="F21" s="15" t="s">
        <v>40</v>
      </c>
      <c r="G21" s="15" t="s">
        <v>40</v>
      </c>
      <c r="H21" s="15" t="s">
        <v>40</v>
      </c>
      <c r="I21" s="15" t="s">
        <v>40</v>
      </c>
      <c r="J21" s="15" t="s">
        <v>40</v>
      </c>
      <c r="K21" s="15" t="s">
        <v>40</v>
      </c>
      <c r="L21" s="15" t="s">
        <v>40</v>
      </c>
      <c r="M21" s="15" t="s">
        <v>40</v>
      </c>
      <c r="N21" s="15" t="s">
        <v>40</v>
      </c>
      <c r="O21" s="15" t="s">
        <v>40</v>
      </c>
      <c r="P21" s="15" t="s">
        <v>40</v>
      </c>
      <c r="Q21" s="16">
        <f t="shared" si="1"/>
        <v>0</v>
      </c>
    </row>
    <row r="22" spans="1:17" x14ac:dyDescent="0.3">
      <c r="A22" s="13" t="s">
        <v>54</v>
      </c>
      <c r="B22" s="26"/>
      <c r="C22" s="15" t="s">
        <v>40</v>
      </c>
      <c r="D22" s="15" t="s">
        <v>40</v>
      </c>
      <c r="E22" s="15" t="s">
        <v>40</v>
      </c>
      <c r="F22" s="15" t="s">
        <v>40</v>
      </c>
      <c r="G22" s="15" t="s">
        <v>40</v>
      </c>
      <c r="H22" s="15" t="s">
        <v>40</v>
      </c>
      <c r="I22" s="15" t="s">
        <v>40</v>
      </c>
      <c r="J22" s="15" t="s">
        <v>40</v>
      </c>
      <c r="K22" s="15" t="s">
        <v>40</v>
      </c>
      <c r="L22" s="15" t="s">
        <v>40</v>
      </c>
      <c r="M22" s="15" t="s">
        <v>40</v>
      </c>
      <c r="N22" s="15" t="s">
        <v>40</v>
      </c>
      <c r="O22" s="15" t="s">
        <v>40</v>
      </c>
      <c r="P22" s="15" t="s">
        <v>40</v>
      </c>
      <c r="Q22" s="16">
        <f t="shared" si="1"/>
        <v>0</v>
      </c>
    </row>
    <row r="23" spans="1:17" x14ac:dyDescent="0.3">
      <c r="A23" s="13" t="s">
        <v>55</v>
      </c>
      <c r="B23" s="26"/>
      <c r="C23" s="15" t="s">
        <v>40</v>
      </c>
      <c r="D23" s="15" t="s">
        <v>40</v>
      </c>
      <c r="E23" s="15" t="s">
        <v>40</v>
      </c>
      <c r="F23" s="15" t="s">
        <v>40</v>
      </c>
      <c r="G23" s="15" t="s">
        <v>40</v>
      </c>
      <c r="H23" s="15" t="s">
        <v>40</v>
      </c>
      <c r="I23" s="15" t="s">
        <v>40</v>
      </c>
      <c r="J23" s="15" t="s">
        <v>40</v>
      </c>
      <c r="K23" s="15" t="s">
        <v>40</v>
      </c>
      <c r="L23" s="15" t="s">
        <v>40</v>
      </c>
      <c r="M23" s="15" t="s">
        <v>40</v>
      </c>
      <c r="N23" s="15" t="s">
        <v>40</v>
      </c>
      <c r="O23" s="15" t="s">
        <v>40</v>
      </c>
      <c r="P23" s="15" t="s">
        <v>40</v>
      </c>
      <c r="Q23" s="16">
        <f t="shared" si="1"/>
        <v>0</v>
      </c>
    </row>
    <row r="24" spans="1:17" x14ac:dyDescent="0.3">
      <c r="A24" s="13" t="s">
        <v>56</v>
      </c>
      <c r="B24" s="26"/>
      <c r="C24" s="15" t="s">
        <v>40</v>
      </c>
      <c r="D24" s="15" t="s">
        <v>40</v>
      </c>
      <c r="E24" s="15" t="s">
        <v>40</v>
      </c>
      <c r="F24" s="15" t="s">
        <v>40</v>
      </c>
      <c r="G24" s="15" t="s">
        <v>40</v>
      </c>
      <c r="H24" s="15" t="s">
        <v>40</v>
      </c>
      <c r="I24" s="15" t="s">
        <v>40</v>
      </c>
      <c r="J24" s="15" t="s">
        <v>40</v>
      </c>
      <c r="K24" s="15" t="s">
        <v>40</v>
      </c>
      <c r="L24" s="15" t="s">
        <v>40</v>
      </c>
      <c r="M24" s="15" t="s">
        <v>40</v>
      </c>
      <c r="N24" s="15" t="s">
        <v>40</v>
      </c>
      <c r="O24" s="15" t="s">
        <v>40</v>
      </c>
      <c r="P24" s="15" t="s">
        <v>40</v>
      </c>
      <c r="Q24" s="16">
        <f t="shared" si="1"/>
        <v>0</v>
      </c>
    </row>
    <row r="25" spans="1:17" x14ac:dyDescent="0.3">
      <c r="A25" s="13" t="s">
        <v>57</v>
      </c>
      <c r="B25" s="26"/>
      <c r="C25" s="15" t="s">
        <v>40</v>
      </c>
      <c r="D25" s="15" t="s">
        <v>40</v>
      </c>
      <c r="E25" s="15" t="s">
        <v>40</v>
      </c>
      <c r="F25" s="15" t="s">
        <v>40</v>
      </c>
      <c r="G25" s="15" t="s">
        <v>40</v>
      </c>
      <c r="H25" s="15" t="s">
        <v>40</v>
      </c>
      <c r="I25" s="15" t="s">
        <v>40</v>
      </c>
      <c r="J25" s="15" t="s">
        <v>40</v>
      </c>
      <c r="K25" s="15" t="s">
        <v>40</v>
      </c>
      <c r="L25" s="15" t="s">
        <v>40</v>
      </c>
      <c r="M25" s="15" t="s">
        <v>40</v>
      </c>
      <c r="N25" s="15" t="s">
        <v>40</v>
      </c>
      <c r="O25" s="15" t="s">
        <v>40</v>
      </c>
      <c r="P25" s="15" t="s">
        <v>40</v>
      </c>
      <c r="Q25" s="16">
        <f t="shared" si="1"/>
        <v>0</v>
      </c>
    </row>
    <row r="26" spans="1:17" ht="27.6" x14ac:dyDescent="0.3">
      <c r="A26" s="13" t="s">
        <v>58</v>
      </c>
      <c r="B26" s="26"/>
      <c r="C26" s="15" t="s">
        <v>40</v>
      </c>
      <c r="D26" s="15" t="s">
        <v>40</v>
      </c>
      <c r="E26" s="15" t="s">
        <v>40</v>
      </c>
      <c r="F26" s="15" t="s">
        <v>40</v>
      </c>
      <c r="G26" s="15" t="s">
        <v>40</v>
      </c>
      <c r="H26" s="15" t="s">
        <v>40</v>
      </c>
      <c r="I26" s="15" t="s">
        <v>40</v>
      </c>
      <c r="J26" s="15" t="s">
        <v>40</v>
      </c>
      <c r="K26" s="15" t="s">
        <v>40</v>
      </c>
      <c r="L26" s="15" t="s">
        <v>40</v>
      </c>
      <c r="M26" s="15" t="s">
        <v>40</v>
      </c>
      <c r="N26" s="15" t="s">
        <v>40</v>
      </c>
      <c r="O26" s="15" t="s">
        <v>40</v>
      </c>
      <c r="P26" s="15" t="s">
        <v>40</v>
      </c>
      <c r="Q26" s="16">
        <f t="shared" si="1"/>
        <v>0</v>
      </c>
    </row>
    <row r="27" spans="1:17" x14ac:dyDescent="0.3">
      <c r="A27" s="13" t="s">
        <v>59</v>
      </c>
      <c r="B27" s="26"/>
      <c r="C27" s="15" t="s">
        <v>40</v>
      </c>
      <c r="D27" s="15" t="s">
        <v>40</v>
      </c>
      <c r="E27" s="15" t="s">
        <v>40</v>
      </c>
      <c r="F27" s="15" t="s">
        <v>40</v>
      </c>
      <c r="G27" s="15" t="s">
        <v>40</v>
      </c>
      <c r="H27" s="15" t="s">
        <v>40</v>
      </c>
      <c r="I27" s="15" t="s">
        <v>40</v>
      </c>
      <c r="J27" s="15" t="s">
        <v>40</v>
      </c>
      <c r="K27" s="15" t="s">
        <v>40</v>
      </c>
      <c r="L27" s="15" t="s">
        <v>40</v>
      </c>
      <c r="M27" s="15" t="s">
        <v>40</v>
      </c>
      <c r="N27" s="15" t="s">
        <v>40</v>
      </c>
      <c r="O27" s="15" t="s">
        <v>40</v>
      </c>
      <c r="P27" s="15" t="s">
        <v>40</v>
      </c>
      <c r="Q27" s="16">
        <f t="shared" si="1"/>
        <v>0</v>
      </c>
    </row>
    <row r="28" spans="1:17" ht="27.6" x14ac:dyDescent="0.3">
      <c r="A28" s="13" t="s">
        <v>60</v>
      </c>
      <c r="B28" s="26"/>
      <c r="C28" s="15" t="s">
        <v>40</v>
      </c>
      <c r="D28" s="15" t="s">
        <v>40</v>
      </c>
      <c r="E28" s="15" t="s">
        <v>40</v>
      </c>
      <c r="F28" s="15" t="s">
        <v>40</v>
      </c>
      <c r="G28" s="15" t="s">
        <v>40</v>
      </c>
      <c r="H28" s="15" t="s">
        <v>40</v>
      </c>
      <c r="I28" s="15" t="s">
        <v>40</v>
      </c>
      <c r="J28" s="15" t="s">
        <v>40</v>
      </c>
      <c r="K28" s="15" t="s">
        <v>40</v>
      </c>
      <c r="L28" s="15" t="s">
        <v>40</v>
      </c>
      <c r="M28" s="15" t="s">
        <v>40</v>
      </c>
      <c r="N28" s="15" t="s">
        <v>40</v>
      </c>
      <c r="O28" s="15" t="s">
        <v>40</v>
      </c>
      <c r="P28" s="15" t="s">
        <v>40</v>
      </c>
      <c r="Q28" s="16">
        <f t="shared" si="1"/>
        <v>0</v>
      </c>
    </row>
    <row r="29" spans="1:17" x14ac:dyDescent="0.3">
      <c r="A29" s="13" t="s">
        <v>61</v>
      </c>
      <c r="B29" s="26"/>
      <c r="C29" s="15" t="s">
        <v>40</v>
      </c>
      <c r="D29" s="15" t="s">
        <v>40</v>
      </c>
      <c r="E29" s="15" t="s">
        <v>40</v>
      </c>
      <c r="F29" s="15" t="s">
        <v>40</v>
      </c>
      <c r="G29" s="15" t="s">
        <v>40</v>
      </c>
      <c r="H29" s="15" t="s">
        <v>40</v>
      </c>
      <c r="I29" s="15" t="s">
        <v>40</v>
      </c>
      <c r="J29" s="15" t="s">
        <v>40</v>
      </c>
      <c r="K29" s="15" t="s">
        <v>40</v>
      </c>
      <c r="L29" s="15" t="s">
        <v>40</v>
      </c>
      <c r="M29" s="15" t="s">
        <v>40</v>
      </c>
      <c r="N29" s="15" t="s">
        <v>40</v>
      </c>
      <c r="O29" s="15" t="s">
        <v>40</v>
      </c>
      <c r="P29" s="15" t="s">
        <v>40</v>
      </c>
      <c r="Q29" s="16">
        <f t="shared" si="1"/>
        <v>0</v>
      </c>
    </row>
    <row r="30" spans="1:17" x14ac:dyDescent="0.3">
      <c r="A30" s="13" t="s">
        <v>62</v>
      </c>
      <c r="B30" s="26"/>
      <c r="C30" s="15" t="s">
        <v>40</v>
      </c>
      <c r="D30" s="15" t="s">
        <v>40</v>
      </c>
      <c r="E30" s="15" t="s">
        <v>40</v>
      </c>
      <c r="F30" s="15" t="s">
        <v>40</v>
      </c>
      <c r="G30" s="15" t="s">
        <v>40</v>
      </c>
      <c r="H30" s="15" t="s">
        <v>40</v>
      </c>
      <c r="I30" s="15" t="s">
        <v>40</v>
      </c>
      <c r="J30" s="15" t="s">
        <v>40</v>
      </c>
      <c r="K30" s="15" t="s">
        <v>40</v>
      </c>
      <c r="L30" s="15" t="s">
        <v>40</v>
      </c>
      <c r="M30" s="15" t="s">
        <v>40</v>
      </c>
      <c r="N30" s="15" t="s">
        <v>40</v>
      </c>
      <c r="O30" s="15" t="s">
        <v>40</v>
      </c>
      <c r="P30" s="15" t="s">
        <v>40</v>
      </c>
      <c r="Q30" s="16">
        <f t="shared" si="1"/>
        <v>0</v>
      </c>
    </row>
    <row r="31" spans="1:17" x14ac:dyDescent="0.3">
      <c r="A31" s="13" t="s">
        <v>63</v>
      </c>
      <c r="B31" s="26"/>
      <c r="C31" s="15" t="s">
        <v>40</v>
      </c>
      <c r="D31" s="15" t="s">
        <v>40</v>
      </c>
      <c r="E31" s="15" t="s">
        <v>40</v>
      </c>
      <c r="F31" s="15" t="s">
        <v>40</v>
      </c>
      <c r="G31" s="15" t="s">
        <v>40</v>
      </c>
      <c r="H31" s="15" t="s">
        <v>40</v>
      </c>
      <c r="I31" s="15" t="s">
        <v>40</v>
      </c>
      <c r="J31" s="15" t="s">
        <v>40</v>
      </c>
      <c r="K31" s="15" t="s">
        <v>40</v>
      </c>
      <c r="L31" s="15" t="s">
        <v>40</v>
      </c>
      <c r="M31" s="15" t="s">
        <v>40</v>
      </c>
      <c r="N31" s="15" t="s">
        <v>40</v>
      </c>
      <c r="O31" s="15" t="s">
        <v>40</v>
      </c>
      <c r="P31" s="15" t="s">
        <v>40</v>
      </c>
      <c r="Q31" s="16">
        <f t="shared" si="1"/>
        <v>0</v>
      </c>
    </row>
    <row r="32" spans="1:17" ht="27.6" x14ac:dyDescent="0.3">
      <c r="A32" s="13" t="s">
        <v>64</v>
      </c>
      <c r="B32" s="26"/>
      <c r="C32" s="15" t="s">
        <v>40</v>
      </c>
      <c r="D32" s="15" t="s">
        <v>40</v>
      </c>
      <c r="E32" s="15" t="s">
        <v>40</v>
      </c>
      <c r="F32" s="15" t="s">
        <v>40</v>
      </c>
      <c r="G32" s="15" t="s">
        <v>40</v>
      </c>
      <c r="H32" s="15" t="s">
        <v>40</v>
      </c>
      <c r="I32" s="15" t="s">
        <v>40</v>
      </c>
      <c r="J32" s="15" t="s">
        <v>40</v>
      </c>
      <c r="K32" s="15" t="s">
        <v>40</v>
      </c>
      <c r="L32" s="15" t="s">
        <v>40</v>
      </c>
      <c r="M32" s="15" t="s">
        <v>40</v>
      </c>
      <c r="N32" s="15" t="s">
        <v>40</v>
      </c>
      <c r="O32" s="15" t="s">
        <v>40</v>
      </c>
      <c r="P32" s="15" t="s">
        <v>40</v>
      </c>
      <c r="Q32" s="16">
        <f t="shared" si="1"/>
        <v>0</v>
      </c>
    </row>
    <row r="33" spans="1:17" x14ac:dyDescent="0.3">
      <c r="A33" s="13" t="s">
        <v>65</v>
      </c>
      <c r="B33" s="26"/>
      <c r="C33" s="15" t="s">
        <v>40</v>
      </c>
      <c r="D33" s="15" t="s">
        <v>40</v>
      </c>
      <c r="E33" s="15" t="s">
        <v>40</v>
      </c>
      <c r="F33" s="15" t="s">
        <v>40</v>
      </c>
      <c r="G33" s="15" t="s">
        <v>40</v>
      </c>
      <c r="H33" s="15" t="s">
        <v>40</v>
      </c>
      <c r="I33" s="15" t="s">
        <v>40</v>
      </c>
      <c r="J33" s="15" t="s">
        <v>40</v>
      </c>
      <c r="K33" s="15" t="s">
        <v>40</v>
      </c>
      <c r="L33" s="15" t="s">
        <v>40</v>
      </c>
      <c r="M33" s="15" t="s">
        <v>40</v>
      </c>
      <c r="N33" s="15" t="s">
        <v>40</v>
      </c>
      <c r="O33" s="15" t="s">
        <v>40</v>
      </c>
      <c r="P33" s="15" t="s">
        <v>40</v>
      </c>
      <c r="Q33" s="16">
        <f t="shared" si="1"/>
        <v>0</v>
      </c>
    </row>
    <row r="34" spans="1:17" ht="27.6" x14ac:dyDescent="0.3">
      <c r="A34" s="13" t="s">
        <v>66</v>
      </c>
      <c r="B34" s="26"/>
      <c r="C34" s="15" t="s">
        <v>40</v>
      </c>
      <c r="D34" s="15" t="s">
        <v>40</v>
      </c>
      <c r="E34" s="15" t="s">
        <v>40</v>
      </c>
      <c r="F34" s="15" t="s">
        <v>40</v>
      </c>
      <c r="G34" s="15" t="s">
        <v>40</v>
      </c>
      <c r="H34" s="15" t="s">
        <v>40</v>
      </c>
      <c r="I34" s="15" t="s">
        <v>40</v>
      </c>
      <c r="J34" s="15" t="s">
        <v>40</v>
      </c>
      <c r="K34" s="15" t="s">
        <v>40</v>
      </c>
      <c r="L34" s="15" t="s">
        <v>40</v>
      </c>
      <c r="M34" s="15" t="s">
        <v>40</v>
      </c>
      <c r="N34" s="15" t="s">
        <v>40</v>
      </c>
      <c r="O34" s="15" t="s">
        <v>40</v>
      </c>
      <c r="P34" s="15" t="s">
        <v>40</v>
      </c>
      <c r="Q34" s="16">
        <f t="shared" si="1"/>
        <v>0</v>
      </c>
    </row>
    <row r="35" spans="1:17" x14ac:dyDescent="0.3">
      <c r="A35" s="13" t="s">
        <v>67</v>
      </c>
      <c r="B35" s="26"/>
      <c r="C35" s="15" t="s">
        <v>40</v>
      </c>
      <c r="D35" s="15" t="s">
        <v>40</v>
      </c>
      <c r="E35" s="15" t="s">
        <v>40</v>
      </c>
      <c r="F35" s="15" t="s">
        <v>40</v>
      </c>
      <c r="G35" s="15" t="s">
        <v>40</v>
      </c>
      <c r="H35" s="15" t="s">
        <v>40</v>
      </c>
      <c r="I35" s="15" t="s">
        <v>40</v>
      </c>
      <c r="J35" s="15" t="s">
        <v>40</v>
      </c>
      <c r="K35" s="15" t="s">
        <v>40</v>
      </c>
      <c r="L35" s="15" t="s">
        <v>40</v>
      </c>
      <c r="M35" s="15" t="s">
        <v>40</v>
      </c>
      <c r="N35" s="15" t="s">
        <v>40</v>
      </c>
      <c r="O35" s="15" t="s">
        <v>40</v>
      </c>
      <c r="P35" s="15" t="s">
        <v>40</v>
      </c>
      <c r="Q35" s="16">
        <f t="shared" si="1"/>
        <v>0</v>
      </c>
    </row>
    <row r="36" spans="1:17" x14ac:dyDescent="0.3">
      <c r="A36" s="13" t="s">
        <v>68</v>
      </c>
      <c r="B36" s="26"/>
      <c r="C36" s="15" t="s">
        <v>40</v>
      </c>
      <c r="D36" s="15" t="s">
        <v>40</v>
      </c>
      <c r="E36" s="15" t="s">
        <v>40</v>
      </c>
      <c r="F36" s="15" t="s">
        <v>40</v>
      </c>
      <c r="G36" s="15" t="s">
        <v>40</v>
      </c>
      <c r="H36" s="15" t="s">
        <v>40</v>
      </c>
      <c r="I36" s="15" t="s">
        <v>40</v>
      </c>
      <c r="J36" s="15" t="s">
        <v>40</v>
      </c>
      <c r="K36" s="15" t="s">
        <v>40</v>
      </c>
      <c r="L36" s="15" t="s">
        <v>40</v>
      </c>
      <c r="M36" s="15" t="s">
        <v>40</v>
      </c>
      <c r="N36" s="15" t="s">
        <v>40</v>
      </c>
      <c r="O36" s="15" t="s">
        <v>40</v>
      </c>
      <c r="P36" s="15" t="s">
        <v>40</v>
      </c>
      <c r="Q36" s="16">
        <f t="shared" si="1"/>
        <v>0</v>
      </c>
    </row>
    <row r="37" spans="1:17" x14ac:dyDescent="0.3">
      <c r="A37" s="13" t="s">
        <v>69</v>
      </c>
      <c r="B37" s="26"/>
      <c r="C37" s="15" t="s">
        <v>40</v>
      </c>
      <c r="D37" s="15" t="s">
        <v>40</v>
      </c>
      <c r="E37" s="15" t="s">
        <v>40</v>
      </c>
      <c r="F37" s="15" t="s">
        <v>40</v>
      </c>
      <c r="G37" s="15" t="s">
        <v>40</v>
      </c>
      <c r="H37" s="15" t="s">
        <v>40</v>
      </c>
      <c r="I37" s="15" t="s">
        <v>40</v>
      </c>
      <c r="J37" s="15" t="s">
        <v>40</v>
      </c>
      <c r="K37" s="15" t="s">
        <v>40</v>
      </c>
      <c r="L37" s="15" t="s">
        <v>40</v>
      </c>
      <c r="M37" s="15" t="s">
        <v>40</v>
      </c>
      <c r="N37" s="15" t="s">
        <v>40</v>
      </c>
      <c r="O37" s="15" t="s">
        <v>40</v>
      </c>
      <c r="P37" s="15" t="s">
        <v>40</v>
      </c>
      <c r="Q37" s="16">
        <f t="shared" si="1"/>
        <v>0</v>
      </c>
    </row>
    <row r="38" spans="1:17" x14ac:dyDescent="0.3">
      <c r="A38" s="13" t="s">
        <v>70</v>
      </c>
      <c r="B38" s="26"/>
      <c r="C38" s="15" t="s">
        <v>40</v>
      </c>
      <c r="D38" s="15" t="s">
        <v>40</v>
      </c>
      <c r="E38" s="15" t="s">
        <v>40</v>
      </c>
      <c r="F38" s="15" t="s">
        <v>40</v>
      </c>
      <c r="G38" s="15" t="s">
        <v>40</v>
      </c>
      <c r="H38" s="15" t="s">
        <v>40</v>
      </c>
      <c r="I38" s="15" t="s">
        <v>40</v>
      </c>
      <c r="J38" s="15" t="s">
        <v>40</v>
      </c>
      <c r="K38" s="15" t="s">
        <v>40</v>
      </c>
      <c r="L38" s="15" t="s">
        <v>40</v>
      </c>
      <c r="M38" s="15" t="s">
        <v>40</v>
      </c>
      <c r="N38" s="15" t="s">
        <v>40</v>
      </c>
      <c r="O38" s="15" t="s">
        <v>40</v>
      </c>
      <c r="P38" s="15" t="s">
        <v>40</v>
      </c>
      <c r="Q38" s="16">
        <f t="shared" si="1"/>
        <v>0</v>
      </c>
    </row>
    <row r="39" spans="1:17" x14ac:dyDescent="0.3">
      <c r="A39" s="13" t="s">
        <v>71</v>
      </c>
      <c r="B39" s="26"/>
      <c r="C39" s="15" t="s">
        <v>40</v>
      </c>
      <c r="D39" s="15" t="s">
        <v>40</v>
      </c>
      <c r="E39" s="15" t="s">
        <v>40</v>
      </c>
      <c r="F39" s="15" t="s">
        <v>40</v>
      </c>
      <c r="G39" s="15" t="s">
        <v>40</v>
      </c>
      <c r="H39" s="15" t="s">
        <v>40</v>
      </c>
      <c r="I39" s="15" t="s">
        <v>40</v>
      </c>
      <c r="J39" s="15" t="s">
        <v>40</v>
      </c>
      <c r="K39" s="15" t="s">
        <v>40</v>
      </c>
      <c r="L39" s="15" t="s">
        <v>40</v>
      </c>
      <c r="M39" s="15" t="s">
        <v>40</v>
      </c>
      <c r="N39" s="15" t="s">
        <v>40</v>
      </c>
      <c r="O39" s="15" t="s">
        <v>40</v>
      </c>
      <c r="P39" s="15" t="s">
        <v>40</v>
      </c>
      <c r="Q39" s="16">
        <f t="shared" si="1"/>
        <v>0</v>
      </c>
    </row>
    <row r="40" spans="1:17" x14ac:dyDescent="0.3">
      <c r="A40" s="13" t="s">
        <v>72</v>
      </c>
      <c r="B40" s="26"/>
      <c r="C40" s="15" t="s">
        <v>40</v>
      </c>
      <c r="D40" s="15" t="s">
        <v>40</v>
      </c>
      <c r="E40" s="15" t="s">
        <v>40</v>
      </c>
      <c r="F40" s="15" t="s">
        <v>40</v>
      </c>
      <c r="G40" s="15" t="s">
        <v>40</v>
      </c>
      <c r="H40" s="15" t="s">
        <v>40</v>
      </c>
      <c r="I40" s="15" t="s">
        <v>40</v>
      </c>
      <c r="J40" s="15" t="s">
        <v>40</v>
      </c>
      <c r="K40" s="15" t="s">
        <v>40</v>
      </c>
      <c r="L40" s="15" t="s">
        <v>40</v>
      </c>
      <c r="M40" s="15" t="s">
        <v>40</v>
      </c>
      <c r="N40" s="15" t="s">
        <v>40</v>
      </c>
      <c r="O40" s="15" t="s">
        <v>40</v>
      </c>
      <c r="P40" s="15" t="s">
        <v>40</v>
      </c>
      <c r="Q40" s="16">
        <f t="shared" si="1"/>
        <v>0</v>
      </c>
    </row>
    <row r="41" spans="1:17" x14ac:dyDescent="0.3">
      <c r="A41" s="13" t="s">
        <v>73</v>
      </c>
      <c r="B41" s="26"/>
      <c r="C41" s="15" t="s">
        <v>40</v>
      </c>
      <c r="D41" s="15" t="s">
        <v>40</v>
      </c>
      <c r="E41" s="15" t="s">
        <v>40</v>
      </c>
      <c r="F41" s="15" t="s">
        <v>40</v>
      </c>
      <c r="G41" s="15" t="s">
        <v>40</v>
      </c>
      <c r="H41" s="15" t="s">
        <v>40</v>
      </c>
      <c r="I41" s="15" t="s">
        <v>40</v>
      </c>
      <c r="J41" s="15" t="s">
        <v>40</v>
      </c>
      <c r="K41" s="15" t="s">
        <v>40</v>
      </c>
      <c r="L41" s="15" t="s">
        <v>40</v>
      </c>
      <c r="M41" s="15" t="s">
        <v>40</v>
      </c>
      <c r="N41" s="15" t="s">
        <v>40</v>
      </c>
      <c r="O41" s="15" t="s">
        <v>40</v>
      </c>
      <c r="P41" s="15" t="s">
        <v>40</v>
      </c>
      <c r="Q41" s="16">
        <f t="shared" si="1"/>
        <v>0</v>
      </c>
    </row>
    <row r="42" spans="1:17" x14ac:dyDescent="0.3">
      <c r="A42" s="13" t="s">
        <v>74</v>
      </c>
      <c r="B42" s="26"/>
      <c r="C42" s="15" t="s">
        <v>40</v>
      </c>
      <c r="D42" s="15" t="s">
        <v>75</v>
      </c>
      <c r="E42" s="15" t="s">
        <v>40</v>
      </c>
      <c r="F42" s="15" t="s">
        <v>40</v>
      </c>
      <c r="G42" s="15" t="s">
        <v>40</v>
      </c>
      <c r="H42" s="15" t="s">
        <v>40</v>
      </c>
      <c r="I42" s="15" t="s">
        <v>40</v>
      </c>
      <c r="J42" s="15" t="s">
        <v>40</v>
      </c>
      <c r="K42" s="15" t="s">
        <v>40</v>
      </c>
      <c r="L42" s="15" t="s">
        <v>40</v>
      </c>
      <c r="M42" s="15" t="s">
        <v>40</v>
      </c>
      <c r="N42" s="15" t="s">
        <v>40</v>
      </c>
      <c r="O42" s="15" t="s">
        <v>40</v>
      </c>
      <c r="P42" s="15" t="s">
        <v>40</v>
      </c>
      <c r="Q42" s="16">
        <f t="shared" si="1"/>
        <v>1</v>
      </c>
    </row>
    <row r="43" spans="1:17" x14ac:dyDescent="0.3">
      <c r="A43" s="13" t="s">
        <v>76</v>
      </c>
      <c r="B43" s="26"/>
      <c r="C43" s="15" t="s">
        <v>40</v>
      </c>
      <c r="D43" s="15" t="s">
        <v>40</v>
      </c>
      <c r="E43" s="15" t="s">
        <v>40</v>
      </c>
      <c r="F43" s="15" t="s">
        <v>40</v>
      </c>
      <c r="G43" s="15" t="s">
        <v>40</v>
      </c>
      <c r="H43" s="15" t="s">
        <v>40</v>
      </c>
      <c r="I43" s="15" t="s">
        <v>40</v>
      </c>
      <c r="J43" s="15" t="s">
        <v>40</v>
      </c>
      <c r="K43" s="15" t="s">
        <v>40</v>
      </c>
      <c r="L43" s="15" t="s">
        <v>40</v>
      </c>
      <c r="M43" s="15" t="s">
        <v>40</v>
      </c>
      <c r="N43" s="15" t="s">
        <v>40</v>
      </c>
      <c r="O43" s="15" t="s">
        <v>40</v>
      </c>
      <c r="P43" s="15" t="s">
        <v>40</v>
      </c>
      <c r="Q43" s="16">
        <f t="shared" si="1"/>
        <v>0</v>
      </c>
    </row>
    <row r="44" spans="1:17" x14ac:dyDescent="0.3">
      <c r="A44" s="13" t="s">
        <v>77</v>
      </c>
      <c r="B44" s="27"/>
      <c r="C44" s="15" t="s">
        <v>40</v>
      </c>
      <c r="D44" s="15" t="s">
        <v>40</v>
      </c>
      <c r="E44" s="15" t="s">
        <v>40</v>
      </c>
      <c r="F44" s="15" t="s">
        <v>40</v>
      </c>
      <c r="G44" s="15" t="s">
        <v>40</v>
      </c>
      <c r="H44" s="15" t="s">
        <v>40</v>
      </c>
      <c r="I44" s="15" t="s">
        <v>40</v>
      </c>
      <c r="J44" s="15" t="s">
        <v>40</v>
      </c>
      <c r="K44" s="15" t="s">
        <v>40</v>
      </c>
      <c r="L44" s="15" t="s">
        <v>40</v>
      </c>
      <c r="M44" s="15" t="s">
        <v>40</v>
      </c>
      <c r="N44" s="15" t="s">
        <v>40</v>
      </c>
      <c r="O44" s="15" t="s">
        <v>40</v>
      </c>
      <c r="P44" s="15" t="s">
        <v>40</v>
      </c>
      <c r="Q44" s="16">
        <f t="shared" si="1"/>
        <v>0</v>
      </c>
    </row>
    <row r="45" spans="1:17" ht="27.6" x14ac:dyDescent="0.3">
      <c r="A45" s="13" t="s">
        <v>78</v>
      </c>
      <c r="B45" s="25" t="s">
        <v>79</v>
      </c>
      <c r="C45" s="15" t="s">
        <v>40</v>
      </c>
      <c r="D45" s="15" t="s">
        <v>40</v>
      </c>
      <c r="E45" s="15" t="s">
        <v>40</v>
      </c>
      <c r="F45" s="15" t="s">
        <v>40</v>
      </c>
      <c r="G45" s="15" t="s">
        <v>40</v>
      </c>
      <c r="H45" s="15" t="s">
        <v>40</v>
      </c>
      <c r="I45" s="15" t="s">
        <v>40</v>
      </c>
      <c r="J45" s="15" t="s">
        <v>40</v>
      </c>
      <c r="K45" s="15" t="s">
        <v>40</v>
      </c>
      <c r="L45" s="15" t="s">
        <v>40</v>
      </c>
      <c r="M45" s="15" t="s">
        <v>40</v>
      </c>
      <c r="N45" s="15" t="s">
        <v>40</v>
      </c>
      <c r="O45" s="15" t="s">
        <v>40</v>
      </c>
      <c r="P45" s="15" t="s">
        <v>40</v>
      </c>
      <c r="Q45" s="16">
        <f t="shared" si="1"/>
        <v>0</v>
      </c>
    </row>
    <row r="46" spans="1:17" ht="55.2" x14ac:dyDescent="0.3">
      <c r="A46" s="13" t="s">
        <v>80</v>
      </c>
      <c r="B46" s="26"/>
      <c r="C46" s="15" t="s">
        <v>40</v>
      </c>
      <c r="D46" s="15" t="s">
        <v>40</v>
      </c>
      <c r="E46" s="15" t="s">
        <v>40</v>
      </c>
      <c r="F46" s="15" t="s">
        <v>40</v>
      </c>
      <c r="G46" s="15" t="s">
        <v>40</v>
      </c>
      <c r="H46" s="15" t="s">
        <v>40</v>
      </c>
      <c r="I46" s="15" t="s">
        <v>40</v>
      </c>
      <c r="J46" s="15" t="s">
        <v>40</v>
      </c>
      <c r="K46" s="15" t="s">
        <v>40</v>
      </c>
      <c r="L46" s="15" t="s">
        <v>40</v>
      </c>
      <c r="M46" s="15" t="s">
        <v>40</v>
      </c>
      <c r="N46" s="15" t="s">
        <v>40</v>
      </c>
      <c r="O46" s="15" t="s">
        <v>40</v>
      </c>
      <c r="P46" s="15" t="s">
        <v>40</v>
      </c>
      <c r="Q46" s="16">
        <f t="shared" si="1"/>
        <v>0</v>
      </c>
    </row>
    <row r="47" spans="1:17" ht="27.6" x14ac:dyDescent="0.3">
      <c r="A47" s="13" t="s">
        <v>81</v>
      </c>
      <c r="B47" s="27"/>
      <c r="C47" s="15" t="s">
        <v>40</v>
      </c>
      <c r="D47" s="15" t="s">
        <v>40</v>
      </c>
      <c r="E47" s="15" t="s">
        <v>40</v>
      </c>
      <c r="F47" s="15" t="s">
        <v>40</v>
      </c>
      <c r="G47" s="15" t="s">
        <v>40</v>
      </c>
      <c r="H47" s="15" t="s">
        <v>40</v>
      </c>
      <c r="I47" s="15" t="s">
        <v>40</v>
      </c>
      <c r="J47" s="15" t="s">
        <v>40</v>
      </c>
      <c r="K47" s="15" t="s">
        <v>40</v>
      </c>
      <c r="L47" s="15" t="s">
        <v>40</v>
      </c>
      <c r="M47" s="15" t="s">
        <v>40</v>
      </c>
      <c r="N47" s="15" t="s">
        <v>40</v>
      </c>
      <c r="O47" s="15" t="s">
        <v>40</v>
      </c>
      <c r="P47" s="15" t="s">
        <v>40</v>
      </c>
      <c r="Q47" s="16">
        <f t="shared" si="1"/>
        <v>0</v>
      </c>
    </row>
    <row r="48" spans="1:17" ht="27.6" x14ac:dyDescent="0.3">
      <c r="A48" s="13" t="s">
        <v>82</v>
      </c>
      <c r="B48" s="25" t="s">
        <v>83</v>
      </c>
      <c r="C48" s="15" t="s">
        <v>40</v>
      </c>
      <c r="D48" s="15" t="s">
        <v>40</v>
      </c>
      <c r="E48" s="15" t="s">
        <v>40</v>
      </c>
      <c r="F48" s="15" t="s">
        <v>40</v>
      </c>
      <c r="G48" s="15" t="s">
        <v>40</v>
      </c>
      <c r="H48" s="15" t="s">
        <v>40</v>
      </c>
      <c r="I48" s="15" t="s">
        <v>40</v>
      </c>
      <c r="J48" s="15" t="s">
        <v>40</v>
      </c>
      <c r="K48" s="15" t="s">
        <v>40</v>
      </c>
      <c r="L48" s="15" t="s">
        <v>40</v>
      </c>
      <c r="M48" s="15" t="s">
        <v>40</v>
      </c>
      <c r="N48" s="15" t="s">
        <v>40</v>
      </c>
      <c r="O48" s="15" t="s">
        <v>40</v>
      </c>
      <c r="P48" s="15" t="s">
        <v>40</v>
      </c>
      <c r="Q48" s="16">
        <f t="shared" si="1"/>
        <v>0</v>
      </c>
    </row>
    <row r="49" spans="1:17" ht="41.4" x14ac:dyDescent="0.3">
      <c r="A49" s="13" t="s">
        <v>84</v>
      </c>
      <c r="B49" s="27"/>
      <c r="C49" s="15" t="s">
        <v>40</v>
      </c>
      <c r="D49" s="15" t="s">
        <v>40</v>
      </c>
      <c r="E49" s="15" t="s">
        <v>40</v>
      </c>
      <c r="F49" s="15" t="s">
        <v>40</v>
      </c>
      <c r="G49" s="15" t="s">
        <v>40</v>
      </c>
      <c r="H49" s="15" t="s">
        <v>40</v>
      </c>
      <c r="I49" s="15" t="s">
        <v>40</v>
      </c>
      <c r="J49" s="15" t="s">
        <v>40</v>
      </c>
      <c r="K49" s="15" t="s">
        <v>40</v>
      </c>
      <c r="L49" s="15" t="s">
        <v>40</v>
      </c>
      <c r="M49" s="15" t="s">
        <v>40</v>
      </c>
      <c r="N49" s="15" t="s">
        <v>40</v>
      </c>
      <c r="O49" s="15" t="s">
        <v>40</v>
      </c>
      <c r="P49" s="15" t="s">
        <v>40</v>
      </c>
      <c r="Q49" s="16">
        <f t="shared" si="1"/>
        <v>0</v>
      </c>
    </row>
    <row r="50" spans="1:17" s="8" customFormat="1" x14ac:dyDescent="0.3">
      <c r="A50" s="28" t="s">
        <v>85</v>
      </c>
      <c r="B50" s="16" t="s">
        <v>86</v>
      </c>
      <c r="C50" s="15" t="s">
        <v>40</v>
      </c>
      <c r="D50" s="15" t="s">
        <v>40</v>
      </c>
      <c r="E50" s="15" t="s">
        <v>40</v>
      </c>
      <c r="F50" s="15" t="s">
        <v>40</v>
      </c>
      <c r="G50" s="15" t="s">
        <v>40</v>
      </c>
      <c r="H50" s="15" t="s">
        <v>40</v>
      </c>
      <c r="I50" s="15" t="s">
        <v>40</v>
      </c>
      <c r="J50" s="15" t="s">
        <v>40</v>
      </c>
      <c r="K50" s="15" t="s">
        <v>40</v>
      </c>
      <c r="L50" s="15" t="s">
        <v>40</v>
      </c>
      <c r="M50" s="15" t="s">
        <v>40</v>
      </c>
      <c r="N50" s="15" t="s">
        <v>40</v>
      </c>
      <c r="O50" s="15" t="s">
        <v>40</v>
      </c>
      <c r="P50" s="15" t="s">
        <v>40</v>
      </c>
      <c r="Q50" s="16">
        <f t="shared" si="1"/>
        <v>0</v>
      </c>
    </row>
    <row r="51" spans="1:17" s="8" customFormat="1" x14ac:dyDescent="0.3">
      <c r="A51" s="1" t="s">
        <v>87</v>
      </c>
      <c r="B51" s="20" t="s">
        <v>88</v>
      </c>
      <c r="C51" s="20" t="str">
        <f>IF(C50="","",IF(OR(C8="N",C10="N",C9="N",C11="N",C12="N",C13="N",C14="N",C15="N",C16="N",C17="N",C18="N",C19="n",C20="N",C21="N",C22="N",C23="N",C24="N",C25="N",C26="N",C27="N",C28="N",C29="N",C30="N",C31="N",C32="N",C33="N",C34="N",C35="N",C36="n",C37="N",C38="N",C39="N",C40="N",C41="N",C42="N",C43="N",C44="N",C45="N",C46="N",C47="N",C48="n",C49="N",C50="N"),"N","Y"))</f>
        <v>Y</v>
      </c>
      <c r="D51" s="20" t="str">
        <f t="shared" ref="D51:P51" si="2">IF(D50="","",IF(OR(D8="N",D10="N",D9="N",D11="N",D12="N",D13="N",D14="N",D15="N",D16="N",D17="N",D18="N",D19="n",D20="N",D21="N",D22="N",D23="N",D24="N",D25="N",D26="N",D27="N",D28="N",D29="N",D30="N",D31="N",D32="N",D33="N",D34="N",D35="N",D36="n",D37="N",D38="N",D39="N",D40="N",D41="N",D42="N",D43="N",D44="N",D45="N",D46="N",D47="N",D48="n",D49="N",D50="N"),"N","Y"))</f>
        <v>N</v>
      </c>
      <c r="E51" s="20" t="str">
        <f t="shared" si="2"/>
        <v>Y</v>
      </c>
      <c r="F51" s="20" t="str">
        <f t="shared" si="2"/>
        <v>Y</v>
      </c>
      <c r="G51" s="20" t="str">
        <f t="shared" si="2"/>
        <v>Y</v>
      </c>
      <c r="H51" s="20" t="str">
        <f t="shared" si="2"/>
        <v>Y</v>
      </c>
      <c r="I51" s="20" t="str">
        <f t="shared" si="2"/>
        <v>Y</v>
      </c>
      <c r="J51" s="20" t="str">
        <f t="shared" si="2"/>
        <v>Y</v>
      </c>
      <c r="K51" s="20" t="str">
        <f t="shared" si="2"/>
        <v>Y</v>
      </c>
      <c r="L51" s="20" t="str">
        <f t="shared" si="2"/>
        <v>Y</v>
      </c>
      <c r="M51" s="20" t="str">
        <f t="shared" si="2"/>
        <v>Y</v>
      </c>
      <c r="N51" s="20" t="str">
        <f t="shared" si="2"/>
        <v>Y</v>
      </c>
      <c r="O51" s="20" t="str">
        <f t="shared" si="2"/>
        <v>Y</v>
      </c>
      <c r="P51" s="20" t="str">
        <f t="shared" si="2"/>
        <v>Y</v>
      </c>
      <c r="Q51" s="16">
        <f t="shared" si="1"/>
        <v>1</v>
      </c>
    </row>
    <row r="52" spans="1:17" x14ac:dyDescent="0.3">
      <c r="A52" s="29" t="s">
        <v>89</v>
      </c>
      <c r="B52" s="30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1:17" x14ac:dyDescent="0.3">
      <c r="A53" s="28" t="s">
        <v>90</v>
      </c>
      <c r="B53" s="14" t="s">
        <v>39</v>
      </c>
      <c r="C53" s="15" t="s">
        <v>40</v>
      </c>
      <c r="D53" s="15" t="s">
        <v>40</v>
      </c>
      <c r="E53" s="15" t="s">
        <v>40</v>
      </c>
      <c r="F53" s="15" t="s">
        <v>40</v>
      </c>
      <c r="G53" s="15" t="s">
        <v>40</v>
      </c>
      <c r="H53" s="15" t="s">
        <v>40</v>
      </c>
      <c r="I53" s="15" t="s">
        <v>40</v>
      </c>
      <c r="J53" s="15" t="s">
        <v>40</v>
      </c>
      <c r="K53" s="15" t="s">
        <v>40</v>
      </c>
      <c r="L53" s="15" t="s">
        <v>40</v>
      </c>
      <c r="M53" s="15" t="s">
        <v>40</v>
      </c>
      <c r="N53" s="15" t="s">
        <v>40</v>
      </c>
      <c r="O53" s="15" t="s">
        <v>40</v>
      </c>
      <c r="P53" s="15" t="s">
        <v>40</v>
      </c>
      <c r="Q53" s="16">
        <f t="shared" si="1"/>
        <v>0</v>
      </c>
    </row>
    <row r="54" spans="1:17" x14ac:dyDescent="0.3">
      <c r="A54" s="28" t="s">
        <v>91</v>
      </c>
      <c r="B54" s="24"/>
      <c r="C54" s="15" t="s">
        <v>40</v>
      </c>
      <c r="D54" s="15" t="s">
        <v>40</v>
      </c>
      <c r="E54" s="15" t="s">
        <v>40</v>
      </c>
      <c r="F54" s="15" t="s">
        <v>40</v>
      </c>
      <c r="G54" s="15" t="s">
        <v>40</v>
      </c>
      <c r="H54" s="15" t="s">
        <v>40</v>
      </c>
      <c r="I54" s="15" t="s">
        <v>40</v>
      </c>
      <c r="J54" s="15" t="s">
        <v>75</v>
      </c>
      <c r="K54" s="15" t="s">
        <v>75</v>
      </c>
      <c r="L54" s="15" t="s">
        <v>40</v>
      </c>
      <c r="M54" s="15" t="s">
        <v>40</v>
      </c>
      <c r="N54" s="15" t="s">
        <v>40</v>
      </c>
      <c r="O54" s="15" t="s">
        <v>40</v>
      </c>
      <c r="P54" s="15" t="s">
        <v>40</v>
      </c>
      <c r="Q54" s="16">
        <f t="shared" si="1"/>
        <v>2</v>
      </c>
    </row>
    <row r="55" spans="1:17" x14ac:dyDescent="0.3">
      <c r="A55" s="28" t="s">
        <v>92</v>
      </c>
      <c r="B55" s="24"/>
      <c r="C55" s="15" t="s">
        <v>40</v>
      </c>
      <c r="D55" s="15" t="s">
        <v>40</v>
      </c>
      <c r="E55" s="15" t="s">
        <v>40</v>
      </c>
      <c r="F55" s="15" t="s">
        <v>40</v>
      </c>
      <c r="G55" s="15" t="s">
        <v>75</v>
      </c>
      <c r="H55" s="15" t="s">
        <v>40</v>
      </c>
      <c r="I55" s="15" t="s">
        <v>40</v>
      </c>
      <c r="J55" s="15" t="s">
        <v>40</v>
      </c>
      <c r="K55" s="15" t="s">
        <v>40</v>
      </c>
      <c r="L55" s="15" t="s">
        <v>40</v>
      </c>
      <c r="M55" s="15" t="s">
        <v>40</v>
      </c>
      <c r="N55" s="15" t="s">
        <v>40</v>
      </c>
      <c r="O55" s="15" t="s">
        <v>40</v>
      </c>
      <c r="P55" s="15" t="s">
        <v>40</v>
      </c>
      <c r="Q55" s="16">
        <f t="shared" si="1"/>
        <v>1</v>
      </c>
    </row>
    <row r="56" spans="1:17" x14ac:dyDescent="0.3">
      <c r="A56" s="28" t="s">
        <v>93</v>
      </c>
      <c r="B56" s="17"/>
      <c r="C56" s="15" t="s">
        <v>75</v>
      </c>
      <c r="D56" s="15" t="s">
        <v>75</v>
      </c>
      <c r="E56" s="15" t="s">
        <v>75</v>
      </c>
      <c r="F56" s="15" t="s">
        <v>75</v>
      </c>
      <c r="G56" s="15" t="s">
        <v>40</v>
      </c>
      <c r="H56" s="15" t="s">
        <v>40</v>
      </c>
      <c r="I56" s="15" t="s">
        <v>40</v>
      </c>
      <c r="J56" s="15" t="s">
        <v>40</v>
      </c>
      <c r="K56" s="15" t="s">
        <v>40</v>
      </c>
      <c r="L56" s="15" t="s">
        <v>40</v>
      </c>
      <c r="M56" s="15" t="s">
        <v>75</v>
      </c>
      <c r="N56" s="15" t="s">
        <v>75</v>
      </c>
      <c r="O56" s="15" t="s">
        <v>75</v>
      </c>
      <c r="P56" s="15" t="s">
        <v>75</v>
      </c>
      <c r="Q56" s="16">
        <f t="shared" si="1"/>
        <v>8</v>
      </c>
    </row>
    <row r="57" spans="1:17" x14ac:dyDescent="0.3">
      <c r="A57" s="28" t="s">
        <v>94</v>
      </c>
      <c r="B57" s="31" t="s">
        <v>79</v>
      </c>
      <c r="C57" s="15" t="s">
        <v>40</v>
      </c>
      <c r="D57" s="15" t="s">
        <v>40</v>
      </c>
      <c r="E57" s="15" t="s">
        <v>40</v>
      </c>
      <c r="F57" s="15" t="s">
        <v>40</v>
      </c>
      <c r="G57" s="15" t="s">
        <v>40</v>
      </c>
      <c r="H57" s="15" t="s">
        <v>40</v>
      </c>
      <c r="I57" s="15" t="s">
        <v>40</v>
      </c>
      <c r="J57" s="15" t="s">
        <v>40</v>
      </c>
      <c r="K57" s="15" t="s">
        <v>40</v>
      </c>
      <c r="L57" s="15" t="s">
        <v>40</v>
      </c>
      <c r="M57" s="15" t="s">
        <v>40</v>
      </c>
      <c r="N57" s="15" t="s">
        <v>40</v>
      </c>
      <c r="O57" s="15" t="s">
        <v>40</v>
      </c>
      <c r="P57" s="15" t="s">
        <v>40</v>
      </c>
      <c r="Q57" s="16">
        <f t="shared" si="1"/>
        <v>0</v>
      </c>
    </row>
    <row r="58" spans="1:17" x14ac:dyDescent="0.3">
      <c r="A58" s="28" t="s">
        <v>95</v>
      </c>
      <c r="B58" s="32" t="s">
        <v>39</v>
      </c>
      <c r="C58" s="15">
        <v>1</v>
      </c>
      <c r="D58" s="15">
        <v>1</v>
      </c>
      <c r="E58" s="15">
        <v>1</v>
      </c>
      <c r="F58" s="15">
        <v>1</v>
      </c>
      <c r="G58" s="15">
        <v>4</v>
      </c>
      <c r="H58" s="15">
        <v>1</v>
      </c>
      <c r="I58" s="15">
        <v>1</v>
      </c>
      <c r="J58" s="15">
        <v>1</v>
      </c>
      <c r="K58" s="15">
        <v>1</v>
      </c>
      <c r="L58" s="15">
        <v>1</v>
      </c>
      <c r="M58" s="15">
        <v>1</v>
      </c>
      <c r="N58" s="15">
        <v>1</v>
      </c>
      <c r="O58" s="15">
        <v>1</v>
      </c>
      <c r="P58" s="15">
        <v>1</v>
      </c>
      <c r="Q58" s="33"/>
    </row>
    <row r="59" spans="1:17" x14ac:dyDescent="0.3">
      <c r="A59" s="28" t="s">
        <v>96</v>
      </c>
      <c r="B59" s="32" t="s">
        <v>79</v>
      </c>
      <c r="C59" s="15" t="s">
        <v>40</v>
      </c>
      <c r="D59" s="15" t="s">
        <v>40</v>
      </c>
      <c r="E59" s="15" t="s">
        <v>40</v>
      </c>
      <c r="F59" s="15" t="s">
        <v>40</v>
      </c>
      <c r="G59" s="15" t="s">
        <v>40</v>
      </c>
      <c r="H59" s="15" t="s">
        <v>40</v>
      </c>
      <c r="I59" s="15" t="s">
        <v>40</v>
      </c>
      <c r="J59" s="15" t="s">
        <v>40</v>
      </c>
      <c r="K59" s="15" t="s">
        <v>40</v>
      </c>
      <c r="L59" s="15" t="s">
        <v>40</v>
      </c>
      <c r="M59" s="15" t="s">
        <v>40</v>
      </c>
      <c r="N59" s="15" t="s">
        <v>40</v>
      </c>
      <c r="O59" s="15" t="s">
        <v>40</v>
      </c>
      <c r="P59" s="15" t="s">
        <v>40</v>
      </c>
      <c r="Q59" s="16">
        <f>COUNTIF(C59:P59,"N")</f>
        <v>0</v>
      </c>
    </row>
    <row r="60" spans="1:17" x14ac:dyDescent="0.3">
      <c r="A60" s="28" t="s">
        <v>97</v>
      </c>
      <c r="B60" s="32" t="s">
        <v>98</v>
      </c>
      <c r="C60" s="32">
        <v>14</v>
      </c>
      <c r="D60" s="32">
        <v>7</v>
      </c>
      <c r="E60" s="32">
        <v>3</v>
      </c>
      <c r="F60" s="32">
        <v>6</v>
      </c>
      <c r="G60" s="32">
        <v>5</v>
      </c>
      <c r="H60" s="32">
        <v>12</v>
      </c>
      <c r="I60" s="32">
        <v>10</v>
      </c>
      <c r="J60" s="32">
        <v>8</v>
      </c>
      <c r="K60" s="32">
        <v>1</v>
      </c>
      <c r="L60" s="32">
        <v>11</v>
      </c>
      <c r="M60" s="32">
        <v>9</v>
      </c>
      <c r="N60" s="32">
        <v>2</v>
      </c>
      <c r="O60" s="32">
        <v>13</v>
      </c>
      <c r="P60" s="32">
        <v>4</v>
      </c>
      <c r="Q60" s="33"/>
    </row>
    <row r="61" spans="1:17" x14ac:dyDescent="0.3">
      <c r="A61" s="34" t="s">
        <v>99</v>
      </c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5"/>
    </row>
    <row r="62" spans="1:17" x14ac:dyDescent="0.3">
      <c r="A62" s="28" t="s">
        <v>100</v>
      </c>
      <c r="B62" s="32" t="s">
        <v>34</v>
      </c>
      <c r="C62" s="15" t="s">
        <v>75</v>
      </c>
      <c r="D62" s="15" t="s">
        <v>75</v>
      </c>
      <c r="E62" s="15" t="s">
        <v>75</v>
      </c>
      <c r="F62" s="15" t="s">
        <v>75</v>
      </c>
      <c r="G62" s="15" t="s">
        <v>40</v>
      </c>
      <c r="H62" s="15" t="s">
        <v>75</v>
      </c>
      <c r="I62" s="15" t="s">
        <v>75</v>
      </c>
      <c r="J62" s="15" t="s">
        <v>40</v>
      </c>
      <c r="K62" s="15" t="s">
        <v>40</v>
      </c>
      <c r="L62" s="15" t="s">
        <v>40</v>
      </c>
      <c r="M62" s="15" t="s">
        <v>75</v>
      </c>
      <c r="N62" s="15" t="s">
        <v>75</v>
      </c>
      <c r="O62" s="15" t="s">
        <v>75</v>
      </c>
      <c r="P62" s="15" t="s">
        <v>75</v>
      </c>
      <c r="Q62" s="16">
        <f>COUNTIF(C62:P62,"Y")</f>
        <v>4</v>
      </c>
    </row>
    <row r="63" spans="1:17" x14ac:dyDescent="0.3">
      <c r="A63" s="28" t="s">
        <v>101</v>
      </c>
      <c r="B63" s="32" t="s">
        <v>79</v>
      </c>
      <c r="C63" s="15" t="s">
        <v>40</v>
      </c>
      <c r="D63" s="15" t="s">
        <v>75</v>
      </c>
      <c r="E63" s="15" t="s">
        <v>40</v>
      </c>
      <c r="F63" s="15" t="s">
        <v>75</v>
      </c>
      <c r="G63" s="15" t="s">
        <v>75</v>
      </c>
      <c r="H63" s="15" t="s">
        <v>75</v>
      </c>
      <c r="I63" s="15" t="s">
        <v>40</v>
      </c>
      <c r="J63" s="15" t="s">
        <v>75</v>
      </c>
      <c r="K63" s="15" t="s">
        <v>75</v>
      </c>
      <c r="L63" s="15" t="s">
        <v>75</v>
      </c>
      <c r="M63" s="15" t="s">
        <v>75</v>
      </c>
      <c r="N63" s="15" t="s">
        <v>40</v>
      </c>
      <c r="O63" s="15" t="s">
        <v>75</v>
      </c>
      <c r="P63" s="15" t="s">
        <v>40</v>
      </c>
      <c r="Q63" s="16">
        <f>COUNTIF(C63:P63,"Y")</f>
        <v>5</v>
      </c>
    </row>
    <row r="64" spans="1:17" ht="19.05" customHeight="1" x14ac:dyDescent="0.3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6" spans="1:2" ht="13.05" customHeight="1" x14ac:dyDescent="0.3">
      <c r="A66" s="39"/>
      <c r="B66" s="39"/>
    </row>
    <row r="67" spans="1:2" x14ac:dyDescent="0.3">
      <c r="A67" s="39"/>
      <c r="B67" s="39"/>
    </row>
    <row r="68" spans="1:2" x14ac:dyDescent="0.3">
      <c r="A68" s="39"/>
      <c r="B68" s="39"/>
    </row>
  </sheetData>
  <mergeCells count="9">
    <mergeCell ref="B45:B47"/>
    <mergeCell ref="B48:B49"/>
    <mergeCell ref="B53:B56"/>
    <mergeCell ref="B1:B2"/>
    <mergeCell ref="Q1:Q2"/>
    <mergeCell ref="B4:B5"/>
    <mergeCell ref="B8:B10"/>
    <mergeCell ref="B11:B19"/>
    <mergeCell ref="B20:B44"/>
  </mergeCells>
  <conditionalFormatting sqref="C6:P6">
    <cfRule type="expression" dxfId="9" priority="10">
      <formula>AND(CELL("type",C6)="v",C6&lt;10)</formula>
    </cfRule>
  </conditionalFormatting>
  <conditionalFormatting sqref="Q8:Q51 Q53:Q57">
    <cfRule type="cellIs" dxfId="8" priority="9" operator="greaterThan">
      <formula>0</formula>
    </cfRule>
  </conditionalFormatting>
  <conditionalFormatting sqref="C4:P5">
    <cfRule type="expression" dxfId="7" priority="8">
      <formula>AND(CELL("type",C4)="v",C4&lt;5)</formula>
    </cfRule>
  </conditionalFormatting>
  <conditionalFormatting sqref="C8:P51">
    <cfRule type="cellIs" dxfId="6" priority="7" operator="equal">
      <formula>"N"</formula>
    </cfRule>
  </conditionalFormatting>
  <conditionalFormatting sqref="C62:P63">
    <cfRule type="cellIs" dxfId="5" priority="6" operator="equal">
      <formula>"Y"</formula>
    </cfRule>
  </conditionalFormatting>
  <conditionalFormatting sqref="Q4:Q6">
    <cfRule type="cellIs" dxfId="4" priority="5" operator="greaterThan">
      <formula>0</formula>
    </cfRule>
  </conditionalFormatting>
  <conditionalFormatting sqref="Q58:Q59">
    <cfRule type="cellIs" dxfId="3" priority="4" operator="greaterThan">
      <formula>0</formula>
    </cfRule>
  </conditionalFormatting>
  <conditionalFormatting sqref="Q62:Q63">
    <cfRule type="cellIs" dxfId="2" priority="3" operator="greaterThan">
      <formula>0</formula>
    </cfRule>
  </conditionalFormatting>
  <conditionalFormatting sqref="C53:P57">
    <cfRule type="cellIs" dxfId="1" priority="2" operator="equal">
      <formula>"n"</formula>
    </cfRule>
  </conditionalFormatting>
  <conditionalFormatting sqref="C58:P59">
    <cfRule type="cellIs" dxfId="0" priority="1" operator="equal">
      <formula>"N"</formula>
    </cfRule>
  </conditionalFormatting>
  <printOptions horizontalCentered="1"/>
  <pageMargins left="0.7" right="0.7" top="0.75" bottom="0.75" header="0.3" footer="0.3"/>
  <pageSetup orientation="portrait" r:id="rId1"/>
  <headerFooter>
    <oddHeader>&amp;C2019-115 Preservation RFA Scoring Sheets</oddHeader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3DA394-C3B2-4F06-B184-EEDEC1F267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63EB0F8-9DD7-40CC-BBEB-480B7C72FC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7103AF-24AF-42B1-96B7-78564DA739D1}">
  <ds:schemaRefs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enter scores</vt:lpstr>
      <vt:lpstr>'enter scores'!Print_Area</vt:lpstr>
      <vt:lpstr>'enter scores'!Print_Titles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2020-01-09T14:06:40Z</dcterms:created>
  <dcterms:modified xsi:type="dcterms:W3CDTF">2020-01-09T14:07:01Z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