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oridahousing.sharepoint.com/sites/MF/allocations/Jeans SharePoint/all Ranking/2020 Spreadsheets/2020-102 PSN/"/>
    </mc:Choice>
  </mc:AlternateContent>
  <xr:revisionPtr revIDLastSave="0" documentId="8_{4D1E0FD8-3982-4329-A877-6E03344FCB5E}" xr6:coauthVersionLast="45" xr6:coauthVersionMax="45" xr10:uidLastSave="{00000000-0000-0000-0000-000000000000}"/>
  <bookViews>
    <workbookView xWindow="-108" yWindow="-108" windowWidth="23256" windowHeight="12576" xr2:uid="{AF58A94E-7D30-40E4-A0C1-65D4EC3819EF}"/>
  </bookViews>
  <sheets>
    <sheet name="All Applications" sheetId="1" r:id="rId1"/>
  </sheets>
  <definedNames>
    <definedName name="_xlnm.Print_Titles" localSheetId="0">'All Applications'!$A:$A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7" i="1" l="1"/>
  <c r="M7" i="1"/>
  <c r="S6" i="1"/>
  <c r="M6" i="1"/>
  <c r="S5" i="1"/>
  <c r="M5" i="1"/>
  <c r="S3" i="1"/>
  <c r="M3" i="1"/>
</calcChain>
</file>

<file path=xl/sharedStrings.xml><?xml version="1.0" encoding="utf-8"?>
<sst xmlns="http://schemas.openxmlformats.org/spreadsheetml/2006/main" count="80" uniqueCount="51">
  <si>
    <t>Application Number</t>
  </si>
  <si>
    <t>Name of Development</t>
  </si>
  <si>
    <t>County</t>
  </si>
  <si>
    <t>County Size</t>
  </si>
  <si>
    <t>Name of Authorized Principal Representative</t>
  </si>
  <si>
    <t>Name of Developer</t>
  </si>
  <si>
    <t>Dev Category</t>
  </si>
  <si>
    <t>Development Type</t>
  </si>
  <si>
    <t>Demo</t>
  </si>
  <si>
    <t>Units</t>
  </si>
  <si>
    <t>SAIL Request Amount</t>
  </si>
  <si>
    <t>ELI Request Amount</t>
  </si>
  <si>
    <t>Total Request Amount (SAIL plus ELI)</t>
  </si>
  <si>
    <t>Eligible For Funding?</t>
  </si>
  <si>
    <t>Tier level</t>
  </si>
  <si>
    <t>Total Points</t>
  </si>
  <si>
    <t>Qualifying Financial Assistance Preference</t>
  </si>
  <si>
    <t>Per Unit Construction Funding Preference</t>
  </si>
  <si>
    <t>SAIL Request Per Unit (exclusive of ELI)</t>
  </si>
  <si>
    <t>SAIL Request as % of TDC Preference</t>
  </si>
  <si>
    <t>Florida Job Creation Preference</t>
  </si>
  <si>
    <t>Lottery Number</t>
  </si>
  <si>
    <t>Eligible Application</t>
  </si>
  <si>
    <t>2020-483S</t>
  </si>
  <si>
    <t>The Heron</t>
  </si>
  <si>
    <t>Miami-Dade</t>
  </si>
  <si>
    <t>L</t>
  </si>
  <si>
    <t>Miguell Del Campillo</t>
  </si>
  <si>
    <t>Housing Authority of the City of Miami Beach; Miami Beach Housing Initiatives, Inc.</t>
  </si>
  <si>
    <t>NC</t>
  </si>
  <si>
    <t>MR 4</t>
  </si>
  <si>
    <t>PSN - 80%</t>
  </si>
  <si>
    <t>Y</t>
  </si>
  <si>
    <t>Ineligible Applications</t>
  </si>
  <si>
    <t>2020-481S</t>
  </si>
  <si>
    <t>The Marshall</t>
  </si>
  <si>
    <t>Don D. Patterson</t>
  </si>
  <si>
    <t>MFK/REVA Development, LLC; Lynda V. Harris; Charles F. Sims</t>
  </si>
  <si>
    <t>N</t>
  </si>
  <si>
    <t>2020-482S</t>
  </si>
  <si>
    <t>Whispering Pines</t>
  </si>
  <si>
    <t>Pinellas</t>
  </si>
  <si>
    <t>Jack Humburg, Executive Director</t>
  </si>
  <si>
    <t>Pinellas Affordable Living, Inc.; Boley Centers, Inc.</t>
  </si>
  <si>
    <t>G</t>
  </si>
  <si>
    <t>2020-484S</t>
  </si>
  <si>
    <t>Phoenix Crossing</t>
  </si>
  <si>
    <t>Flagler</t>
  </si>
  <si>
    <t>M</t>
  </si>
  <si>
    <t>Sandra Shank</t>
  </si>
  <si>
    <t>Abundant Life Ministries-Hope House, Inc; ALM-ABM PHOENIX CROSSINGS, LLC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</si>
</sst>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 textRotation="9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left" vertical="center" wrapText="1"/>
    </xf>
    <xf numFmtId="0" fontId="3" fillId="0" borderId="4" xfId="3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2" applyNumberFormat="1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4" xfId="4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5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Border="1" applyAlignment="1">
      <alignment horizontal="left" vertical="center" wrapText="1"/>
    </xf>
    <xf numFmtId="0" fontId="3" fillId="0" borderId="0" xfId="3" applyNumberFormat="1" applyFont="1" applyBorder="1" applyAlignment="1">
      <alignment horizontal="center" vertical="center"/>
    </xf>
    <xf numFmtId="0" fontId="3" fillId="0" borderId="0" xfId="2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4" applyFont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" xfId="4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3" fontId="3" fillId="0" borderId="4" xfId="1" applyFont="1" applyBorder="1" applyAlignment="1">
      <alignment horizontal="right" vertical="center" wrapText="1"/>
    </xf>
    <xf numFmtId="8" fontId="3" fillId="0" borderId="4" xfId="0" applyNumberFormat="1" applyFont="1" applyBorder="1" applyAlignment="1" applyProtection="1">
      <alignment vertical="center" wrapText="1"/>
      <protection locked="0"/>
    </xf>
    <xf numFmtId="43" fontId="3" fillId="0" borderId="0" xfId="1" applyFont="1" applyBorder="1" applyAlignment="1">
      <alignment horizontal="right" vertical="center" wrapText="1"/>
    </xf>
    <xf numFmtId="8" fontId="3" fillId="0" borderId="0" xfId="0" applyNumberFormat="1" applyFont="1" applyAlignment="1" applyProtection="1">
      <alignment vertical="center" wrapText="1"/>
      <protection locked="0"/>
    </xf>
    <xf numFmtId="43" fontId="3" fillId="0" borderId="1" xfId="1" applyFont="1" applyBorder="1" applyAlignment="1">
      <alignment horizontal="right" vertical="center" wrapText="1"/>
    </xf>
    <xf numFmtId="8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5">
    <cellStyle name="Comma" xfId="1" builtinId="3"/>
    <cellStyle name="Comma 3" xfId="3" xr:uid="{313E9F61-8131-4662-853D-66D07E49363B}"/>
    <cellStyle name="Normal" xfId="0" builtinId="0"/>
    <cellStyle name="Normal 2" xfId="4" xr:uid="{6A562DE8-FB50-457F-81CF-25B056322F01}"/>
    <cellStyle name="Percent" xfId="2" builtinId="5"/>
  </cellStyles>
  <dxfs count="6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45F967-ADEB-4E7F-A986-D87D9E63EC16}">
  <sheetPr>
    <pageSetUpPr fitToPage="1"/>
  </sheetPr>
  <dimension ref="A1:W7"/>
  <sheetViews>
    <sheetView showGridLines="0" tabSelected="1" zoomScaleNormal="100" workbookViewId="0">
      <pane xSplit="1" ySplit="1" topLeftCell="B2" activePane="bottomRight" state="frozen"/>
      <selection activeCell="N13" sqref="N13"/>
      <selection pane="topRight" activeCell="N13" sqref="N13"/>
      <selection pane="bottomLeft" activeCell="N13" sqref="N13"/>
      <selection pane="bottomRight" activeCell="F3" sqref="F3"/>
    </sheetView>
  </sheetViews>
  <sheetFormatPr defaultColWidth="9.21875" defaultRowHeight="12" x14ac:dyDescent="0.25"/>
  <cols>
    <col min="1" max="1" width="9.77734375" style="1" customWidth="1"/>
    <col min="2" max="2" width="12.77734375" style="33" bestFit="1" customWidth="1"/>
    <col min="3" max="3" width="7.88671875" style="1" customWidth="1"/>
    <col min="4" max="4" width="2.88671875" style="1" bestFit="1" customWidth="1"/>
    <col min="5" max="5" width="10.44140625" style="1" customWidth="1"/>
    <col min="6" max="6" width="20.44140625" style="1" customWidth="1"/>
    <col min="7" max="7" width="2.88671875" style="19" bestFit="1" customWidth="1"/>
    <col min="8" max="8" width="5.109375" style="19" bestFit="1" customWidth="1"/>
    <col min="9" max="9" width="5.5546875" style="19" customWidth="1"/>
    <col min="10" max="10" width="4.44140625" style="19" bestFit="1" customWidth="1"/>
    <col min="11" max="11" width="10.88671875" style="1" bestFit="1" customWidth="1"/>
    <col min="12" max="12" width="9.6640625" style="1" bestFit="1" customWidth="1"/>
    <col min="13" max="13" width="12.21875" style="1" bestFit="1" customWidth="1"/>
    <col min="14" max="14" width="5.109375" style="1" bestFit="1" customWidth="1"/>
    <col min="15" max="15" width="6.33203125" style="1" customWidth="1"/>
    <col min="16" max="16" width="5.88671875" style="1" customWidth="1"/>
    <col min="17" max="19" width="9.44140625" style="1" bestFit="1" customWidth="1"/>
    <col min="20" max="20" width="10.6640625" style="1" customWidth="1"/>
    <col min="21" max="21" width="10.21875" style="1" customWidth="1"/>
    <col min="22" max="22" width="2.88671875" style="1" bestFit="1" customWidth="1"/>
    <col min="23" max="23" width="6.21875" style="1" bestFit="1" customWidth="1"/>
    <col min="24" max="16384" width="9.21875" style="1"/>
  </cols>
  <sheetData>
    <row r="1" spans="1:23" s="5" customFormat="1" ht="70.9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s="3" t="s">
        <v>19</v>
      </c>
      <c r="U1" s="3" t="s">
        <v>20</v>
      </c>
      <c r="V1" s="3" t="s">
        <v>21</v>
      </c>
    </row>
    <row r="2" spans="1:23" s="2" customFormat="1" ht="22.2" customHeight="1" x14ac:dyDescent="0.25">
      <c r="A2" s="6" t="s">
        <v>22</v>
      </c>
      <c r="B2" s="7"/>
      <c r="C2" s="7"/>
      <c r="D2" s="7"/>
      <c r="E2" s="7"/>
      <c r="F2" s="7"/>
      <c r="G2" s="7"/>
      <c r="H2" s="7"/>
      <c r="I2" s="7"/>
      <c r="J2" s="8"/>
      <c r="K2" s="7"/>
      <c r="L2" s="7"/>
      <c r="M2" s="7"/>
      <c r="N2" s="7"/>
      <c r="O2" s="8"/>
      <c r="P2" s="7"/>
      <c r="Q2" s="7"/>
      <c r="R2" s="7"/>
      <c r="S2" s="7"/>
      <c r="T2" s="7"/>
      <c r="U2" s="7"/>
      <c r="V2" s="7"/>
    </row>
    <row r="3" spans="1:23" ht="60" customHeight="1" x14ac:dyDescent="0.25">
      <c r="A3" s="9" t="s">
        <v>23</v>
      </c>
      <c r="B3" s="9" t="s">
        <v>24</v>
      </c>
      <c r="C3" s="9" t="s">
        <v>25</v>
      </c>
      <c r="D3" s="10" t="s">
        <v>26</v>
      </c>
      <c r="E3" s="11" t="s">
        <v>27</v>
      </c>
      <c r="F3" s="11" t="s">
        <v>28</v>
      </c>
      <c r="G3" s="10" t="s">
        <v>29</v>
      </c>
      <c r="H3" s="12" t="s">
        <v>30</v>
      </c>
      <c r="I3" s="12" t="s">
        <v>31</v>
      </c>
      <c r="J3" s="12">
        <v>20</v>
      </c>
      <c r="K3" s="13">
        <v>3999980</v>
      </c>
      <c r="L3" s="13">
        <v>389200</v>
      </c>
      <c r="M3" s="34">
        <f>SUM(K3:L3)</f>
        <v>4389180</v>
      </c>
      <c r="N3" s="14" t="s">
        <v>32</v>
      </c>
      <c r="O3" s="10">
        <v>1</v>
      </c>
      <c r="P3" s="15">
        <v>105</v>
      </c>
      <c r="Q3" s="15" t="s">
        <v>32</v>
      </c>
      <c r="R3" s="15" t="s">
        <v>32</v>
      </c>
      <c r="S3" s="35">
        <f>K3/J3</f>
        <v>199999</v>
      </c>
      <c r="T3" s="16" t="s">
        <v>32</v>
      </c>
      <c r="U3" s="17" t="s">
        <v>32</v>
      </c>
      <c r="V3" s="18">
        <v>2</v>
      </c>
      <c r="W3" s="19"/>
    </row>
    <row r="4" spans="1:23" ht="27" customHeight="1" x14ac:dyDescent="0.25">
      <c r="A4" s="20" t="s">
        <v>33</v>
      </c>
      <c r="B4" s="21"/>
      <c r="C4" s="21"/>
      <c r="D4" s="22"/>
      <c r="E4" s="21"/>
      <c r="F4" s="21"/>
      <c r="G4" s="22"/>
      <c r="H4" s="22"/>
      <c r="I4" s="22"/>
      <c r="J4" s="22"/>
      <c r="K4" s="23"/>
      <c r="L4" s="23"/>
      <c r="M4" s="36"/>
      <c r="N4" s="24"/>
      <c r="O4" s="22"/>
      <c r="P4" s="19"/>
      <c r="Q4" s="19"/>
      <c r="R4" s="19"/>
      <c r="S4" s="37"/>
      <c r="T4" s="25"/>
      <c r="U4" s="26"/>
      <c r="V4" s="27"/>
      <c r="W4" s="19"/>
    </row>
    <row r="5" spans="1:23" ht="49.2" customHeight="1" x14ac:dyDescent="0.25">
      <c r="A5" s="11" t="s">
        <v>34</v>
      </c>
      <c r="B5" s="11" t="s">
        <v>35</v>
      </c>
      <c r="C5" s="11" t="s">
        <v>25</v>
      </c>
      <c r="D5" s="12" t="s">
        <v>26</v>
      </c>
      <c r="E5" s="11" t="s">
        <v>36</v>
      </c>
      <c r="F5" s="11" t="s">
        <v>37</v>
      </c>
      <c r="G5" s="12" t="s">
        <v>29</v>
      </c>
      <c r="H5" s="12" t="s">
        <v>30</v>
      </c>
      <c r="I5" s="12" t="s">
        <v>31</v>
      </c>
      <c r="J5" s="12">
        <v>24</v>
      </c>
      <c r="K5" s="13">
        <v>4670000</v>
      </c>
      <c r="L5" s="13">
        <v>503100</v>
      </c>
      <c r="M5" s="38">
        <f>SUM(K5:L5)</f>
        <v>5173100</v>
      </c>
      <c r="N5" s="28" t="s">
        <v>38</v>
      </c>
      <c r="O5" s="12">
        <v>1</v>
      </c>
      <c r="P5" s="29">
        <v>103</v>
      </c>
      <c r="Q5" s="29" t="s">
        <v>32</v>
      </c>
      <c r="R5" s="29" t="s">
        <v>32</v>
      </c>
      <c r="S5" s="39">
        <f>K5/J5</f>
        <v>194583.33333333334</v>
      </c>
      <c r="T5" s="30" t="s">
        <v>32</v>
      </c>
      <c r="U5" s="31" t="s">
        <v>32</v>
      </c>
      <c r="V5" s="32">
        <v>3</v>
      </c>
    </row>
    <row r="6" spans="1:23" ht="48" x14ac:dyDescent="0.25">
      <c r="A6" s="11" t="s">
        <v>39</v>
      </c>
      <c r="B6" s="11" t="s">
        <v>40</v>
      </c>
      <c r="C6" s="11" t="s">
        <v>41</v>
      </c>
      <c r="D6" s="12" t="s">
        <v>26</v>
      </c>
      <c r="E6" s="11" t="s">
        <v>42</v>
      </c>
      <c r="F6" s="11" t="s">
        <v>43</v>
      </c>
      <c r="G6" s="12" t="s">
        <v>29</v>
      </c>
      <c r="H6" s="12" t="s">
        <v>44</v>
      </c>
      <c r="I6" s="12" t="s">
        <v>31</v>
      </c>
      <c r="J6" s="12">
        <v>20</v>
      </c>
      <c r="K6" s="13">
        <v>4424118</v>
      </c>
      <c r="L6" s="13">
        <v>291300</v>
      </c>
      <c r="M6" s="38">
        <f>SUM(K6:L6)</f>
        <v>4715418</v>
      </c>
      <c r="N6" s="28" t="s">
        <v>38</v>
      </c>
      <c r="O6" s="12">
        <v>1</v>
      </c>
      <c r="P6" s="29">
        <v>108</v>
      </c>
      <c r="Q6" s="29" t="s">
        <v>32</v>
      </c>
      <c r="R6" s="29" t="s">
        <v>32</v>
      </c>
      <c r="S6" s="39">
        <f>K6/J6</f>
        <v>221205.9</v>
      </c>
      <c r="T6" s="30" t="s">
        <v>32</v>
      </c>
      <c r="U6" s="31" t="s">
        <v>32</v>
      </c>
      <c r="V6" s="32">
        <v>1</v>
      </c>
      <c r="W6" s="19"/>
    </row>
    <row r="7" spans="1:23" ht="36" x14ac:dyDescent="0.25">
      <c r="A7" s="40" t="s">
        <v>45</v>
      </c>
      <c r="B7" s="41" t="s">
        <v>46</v>
      </c>
      <c r="C7" s="40" t="s">
        <v>47</v>
      </c>
      <c r="D7" s="29" t="s">
        <v>48</v>
      </c>
      <c r="E7" s="11" t="s">
        <v>49</v>
      </c>
      <c r="F7" s="11" t="s">
        <v>50</v>
      </c>
      <c r="G7" s="12" t="s">
        <v>29</v>
      </c>
      <c r="H7" s="12" t="s">
        <v>44</v>
      </c>
      <c r="I7" s="12" t="s">
        <v>31</v>
      </c>
      <c r="J7" s="12">
        <v>30</v>
      </c>
      <c r="K7" s="13">
        <v>4670000</v>
      </c>
      <c r="L7" s="13">
        <v>387600</v>
      </c>
      <c r="M7" s="38">
        <f>SUM(K7:L7)</f>
        <v>5057600</v>
      </c>
      <c r="N7" s="29" t="s">
        <v>38</v>
      </c>
      <c r="O7" s="29">
        <v>1</v>
      </c>
      <c r="P7" s="29">
        <v>75</v>
      </c>
      <c r="Q7" s="29" t="s">
        <v>38</v>
      </c>
      <c r="R7" s="29" t="s">
        <v>32</v>
      </c>
      <c r="S7" s="39">
        <f>K7/J7</f>
        <v>155666.66666666666</v>
      </c>
      <c r="T7" s="30" t="s">
        <v>32</v>
      </c>
      <c r="U7" s="31" t="s">
        <v>32</v>
      </c>
      <c r="V7" s="32">
        <v>4</v>
      </c>
    </row>
  </sheetData>
  <pageMargins left="0.7" right="0.7" top="0.75" bottom="0.75" header="0.3" footer="0.3"/>
  <pageSetup paperSize="3" scale="64" fitToHeight="0" orientation="landscape" r:id="rId1"/>
  <headerFooter alignWithMargins="0">
    <oddHeader>&amp;C&amp;"Arial,Bold"&amp;14RFA 2020-102 - All Applications&amp;RExhibit A, 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D7FB8C8EFEAA4890E51E5409BB0EBE" ma:contentTypeVersion="22" ma:contentTypeDescription="Create a new document." ma:contentTypeScope="" ma:versionID="620d2f11883b2d1defcae5a4dab18e5e">
  <xsd:schema xmlns:xsd="http://www.w3.org/2001/XMLSchema" xmlns:xs="http://www.w3.org/2001/XMLSchema" xmlns:p="http://schemas.microsoft.com/office/2006/metadata/properties" xmlns:ns2="31c33541-f0e7-4482-9c8a-fb53b33b075f" targetNamespace="http://schemas.microsoft.com/office/2006/metadata/properties" ma:root="true" ma:fieldsID="89e71f4e6ded4e83d7d8f706aadb9348" ns2:_="">
    <xsd:import namespace="31c33541-f0e7-4482-9c8a-fb53b33b0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c33541-f0e7-4482-9c8a-fb53b33b07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11C7A1C-B382-4B09-A5B8-130A197F61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c33541-f0e7-4482-9c8a-fb53b33b0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EC654C-5865-4EEE-B67F-E33F3B8F9CF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1D3705-3639-486F-9DFE-4B4A76F8A7DA}">
  <ds:schemaRefs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31c33541-f0e7-4482-9c8a-fb53b33b075f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Salmonsen</dc:creator>
  <cp:lastModifiedBy>Jean Salmonsen</cp:lastModifiedBy>
  <cp:lastPrinted>2020-05-13T21:26:56Z</cp:lastPrinted>
  <dcterms:created xsi:type="dcterms:W3CDTF">2020-05-13T21:26:38Z</dcterms:created>
  <dcterms:modified xsi:type="dcterms:W3CDTF">2020-05-13T21:27:27Z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0x010100B2D7FB8C8EFEAA4890E51E5409BB0EBE</vt:lpwstr>
  </property>
</Properties>
</file>