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102 PSN/"/>
    </mc:Choice>
  </mc:AlternateContent>
  <xr:revisionPtr revIDLastSave="0" documentId="8_{EFCEC8E3-24D8-4ECE-B6C7-306D95D0053B}" xr6:coauthVersionLast="45" xr6:coauthVersionMax="45" xr10:uidLastSave="{00000000-0000-0000-0000-000000000000}"/>
  <bookViews>
    <workbookView xWindow="-108" yWindow="-108" windowWidth="23256" windowHeight="12576" xr2:uid="{69ACA0A4-CA76-4B25-84F3-E46BD8F5BB62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E48" i="1"/>
  <c r="E49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9" i="1"/>
  <c r="F48" i="1" s="1"/>
  <c r="F49" i="1" s="1"/>
  <c r="E9" i="1"/>
  <c r="D9" i="1"/>
  <c r="D48" i="1" s="1"/>
  <c r="D49" i="1" s="1"/>
  <c r="C9" i="1"/>
  <c r="C48" i="1" s="1"/>
  <c r="C49" i="1" l="1"/>
  <c r="G49" i="1" s="1"/>
  <c r="G48" i="1"/>
</calcChain>
</file>

<file path=xl/sharedStrings.xml><?xml version="1.0" encoding="utf-8"?>
<sst xmlns="http://schemas.openxmlformats.org/spreadsheetml/2006/main" count="245" uniqueCount="78">
  <si>
    <t>Scoring Items</t>
  </si>
  <si>
    <t>Contributor/ Reporter</t>
  </si>
  <si>
    <t>2020-481S</t>
  </si>
  <si>
    <t>2020-482S</t>
  </si>
  <si>
    <t>2020-483S</t>
  </si>
  <si>
    <t>2020-484S</t>
  </si>
  <si>
    <t>Count of Applications that did not meet requirement</t>
  </si>
  <si>
    <t>Development Name</t>
  </si>
  <si>
    <t>The Marshall</t>
  </si>
  <si>
    <t>Whispering Pines</t>
  </si>
  <si>
    <t>The Heron</t>
  </si>
  <si>
    <t>Phoenix Crossing</t>
  </si>
  <si>
    <t>Point Items</t>
  </si>
  <si>
    <t>3.c.(2) Submission of Principal Disclosure Form stamped by Corporation as “Pre-Approved” (maximum of 5 points)</t>
  </si>
  <si>
    <t>Ryan</t>
  </si>
  <si>
    <t>C.1. Operating/Managing Experience (maximum of 40 points)</t>
  </si>
  <si>
    <t>Elaine</t>
  </si>
  <si>
    <t>C.2.a. Access to Community-Based General Services (maximum of 20 points)</t>
  </si>
  <si>
    <t>Tracy B</t>
  </si>
  <si>
    <t>C.2.b.  Access to Community-Based Services and Resources that Address Tenants’ Needs (maximum of 35 points)</t>
  </si>
  <si>
    <t>C.3.  Approach Toward Tenant Application and Screening Procedures for Households with a Person with Special Needs  Applying for Tenancy (maximum of 20 points)</t>
  </si>
  <si>
    <t>Zach</t>
  </si>
  <si>
    <t>Total Points Awarded (maximum of 130)</t>
  </si>
  <si>
    <t>Eligibility Items</t>
  </si>
  <si>
    <t>Submission Requirements met (section Three, A.)</t>
  </si>
  <si>
    <t>Joey</t>
  </si>
  <si>
    <t>Y</t>
  </si>
  <si>
    <t>1.  Applicant Certification and Acknowledgement form provided and meets requirements</t>
  </si>
  <si>
    <t>2.a.  Demographic Commitment selected</t>
  </si>
  <si>
    <t>2.b.  At least one Persons with Special Needs population selected</t>
  </si>
  <si>
    <t>2.c. Demographic Commitment description provided</t>
  </si>
  <si>
    <t>3.a.(1) Name of Applicant provided</t>
  </si>
  <si>
    <t>3.a.(2) Evidence Applicant is a legally formed entity provided</t>
  </si>
  <si>
    <t>3.a.(3) Evidence that the Applicant qualifies as a Non-Profit Applicant provided</t>
  </si>
  <si>
    <t>3.a.(4) Documentation that the Applicant informed the jurisdiction’s Local Continuum of Care lead agency head of its intent to apply for funding to develop housing provided</t>
  </si>
  <si>
    <t>3.b.(1) Name of Each Developer provided</t>
  </si>
  <si>
    <t>3.b.(2) Evidence that each Developer entity is a legally formed entity provided</t>
  </si>
  <si>
    <t>N</t>
  </si>
  <si>
    <t>3.b.(3) General Development Experience Requirement met</t>
  </si>
  <si>
    <t>3.c.(1) Principals for Applicant and Developer(s) Disclosure Form provided and meets requirements</t>
  </si>
  <si>
    <t>3.d. Name of Management Company provided, if applicable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</si>
  <si>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</si>
  <si>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</si>
  <si>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</si>
  <si>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</si>
  <si>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</si>
  <si>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</si>
  <si>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</si>
  <si>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</si>
  <si>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</si>
  <si>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</si>
  <si>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</si>
  <si>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 Number of new construction units and rehabilitation units provided</t>
  </si>
  <si>
    <t>6.c.  Occupancy status of any existing units provided, if Rehabilitation</t>
  </si>
  <si>
    <t>6.e. Unit Mix provided and meets requirements</t>
  </si>
  <si>
    <t>6.f.  Number of residential buildings provided</t>
  </si>
  <si>
    <t>7.a. Evidence of Site Control provided</t>
  </si>
  <si>
    <t>8.d. Minimum Additional Green Building Features selected</t>
  </si>
  <si>
    <t>10.a.(1) Applicant’s SAIL Request Amount provided</t>
  </si>
  <si>
    <t>Jade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</si>
  <si>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</si>
  <si>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</si>
  <si>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Previous Funding Requirements met regarding no de-obligiations (Section Five, A.1.)</t>
  </si>
  <si>
    <t>Liz T</t>
  </si>
  <si>
    <t>Previous Funding Requirements met regarding no acceptance to invitations to credit underwriting (Section Five, A.1.)</t>
  </si>
  <si>
    <t>Financial Arrears Met (Section Five, A.1.)</t>
  </si>
  <si>
    <t>Kenny</t>
  </si>
  <si>
    <t>Minimum Total of 80 points met?</t>
  </si>
  <si>
    <t>Yes or No</t>
  </si>
  <si>
    <t>All Eligibility Requirements Met?</t>
  </si>
  <si>
    <t>Tie-Breaker Items</t>
  </si>
  <si>
    <t>Tier Level (Section Five, B.1.)</t>
  </si>
  <si>
    <t>Qualifying Financial Assistance Funding Preference (Section Five, B.2.a.) (Y/N)</t>
  </si>
  <si>
    <t>Per Unit Construction Funding Preference (Section Five, B.2.b.)  (Y/N)</t>
  </si>
  <si>
    <t>SAIL Request as a Percentage of the Total Development Cost as 90% or Less Funding Preference (Section Five, B.2.d.) (Y/N)</t>
  </si>
  <si>
    <t>Florida Job Creation Preference (Section Five, B.2.e.) (Y/N)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</si>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</sst>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9EF0BD63-DA8F-466B-A4F0-DCF0B2DE45AA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1271-0E3F-4BDA-A0A8-5D1A3B9ABAED}">
  <dimension ref="A1:K56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8.77734375" defaultRowHeight="13.8" x14ac:dyDescent="0.25"/>
  <cols>
    <col min="1" max="1" width="39.21875" style="40" customWidth="1"/>
    <col min="2" max="6" width="11.21875" style="5" customWidth="1"/>
    <col min="7" max="7" width="15.5546875" style="5" customWidth="1"/>
    <col min="8" max="16384" width="8.77734375" style="5"/>
  </cols>
  <sheetData>
    <row r="1" spans="1:7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7" customFormat="1" ht="35.549999999999997" customHeight="1" x14ac:dyDescent="0.25">
      <c r="A2" s="3" t="s">
        <v>7</v>
      </c>
      <c r="B2" s="2"/>
      <c r="C2" s="3" t="s">
        <v>8</v>
      </c>
      <c r="D2" s="3" t="s">
        <v>9</v>
      </c>
      <c r="E2" s="3" t="s">
        <v>10</v>
      </c>
      <c r="F2" s="3" t="s">
        <v>11</v>
      </c>
      <c r="G2" s="6"/>
    </row>
    <row r="3" spans="1:7" x14ac:dyDescent="0.25">
      <c r="A3" s="8" t="s">
        <v>12</v>
      </c>
      <c r="B3" s="9"/>
      <c r="C3" s="9"/>
      <c r="D3" s="9"/>
      <c r="E3" s="9"/>
      <c r="F3" s="9"/>
      <c r="G3" s="10"/>
    </row>
    <row r="4" spans="1:7" ht="41.4" x14ac:dyDescent="0.25">
      <c r="A4" s="11" t="s">
        <v>13</v>
      </c>
      <c r="B4" s="12" t="s">
        <v>14</v>
      </c>
      <c r="C4" s="13">
        <v>5</v>
      </c>
      <c r="D4" s="13">
        <v>5</v>
      </c>
      <c r="E4" s="13">
        <v>5</v>
      </c>
      <c r="F4" s="13">
        <v>0</v>
      </c>
      <c r="G4" s="14"/>
    </row>
    <row r="5" spans="1:7" ht="27.6" x14ac:dyDescent="0.25">
      <c r="A5" s="11" t="s">
        <v>15</v>
      </c>
      <c r="B5" s="12" t="s">
        <v>16</v>
      </c>
      <c r="C5" s="13">
        <v>33</v>
      </c>
      <c r="D5" s="13">
        <v>35</v>
      </c>
      <c r="E5" s="13">
        <v>37</v>
      </c>
      <c r="F5" s="13">
        <v>30</v>
      </c>
      <c r="G5" s="15"/>
    </row>
    <row r="6" spans="1:7" ht="27.6" x14ac:dyDescent="0.25">
      <c r="A6" s="16" t="s">
        <v>17</v>
      </c>
      <c r="B6" s="17" t="s">
        <v>18</v>
      </c>
      <c r="C6" s="13">
        <v>18</v>
      </c>
      <c r="D6" s="13">
        <v>19</v>
      </c>
      <c r="E6" s="13">
        <v>18</v>
      </c>
      <c r="F6" s="13">
        <v>13</v>
      </c>
      <c r="G6" s="15"/>
    </row>
    <row r="7" spans="1:7" ht="41.4" x14ac:dyDescent="0.25">
      <c r="A7" s="18" t="s">
        <v>19</v>
      </c>
      <c r="B7" s="19"/>
      <c r="C7" s="13">
        <v>28</v>
      </c>
      <c r="D7" s="13">
        <v>32</v>
      </c>
      <c r="E7" s="13">
        <v>28</v>
      </c>
      <c r="F7" s="13">
        <v>23</v>
      </c>
      <c r="G7" s="15"/>
    </row>
    <row r="8" spans="1:7" ht="55.2" x14ac:dyDescent="0.25">
      <c r="A8" s="11" t="s">
        <v>20</v>
      </c>
      <c r="B8" s="12" t="s">
        <v>21</v>
      </c>
      <c r="C8" s="13">
        <v>19</v>
      </c>
      <c r="D8" s="13">
        <v>17</v>
      </c>
      <c r="E8" s="13">
        <v>17</v>
      </c>
      <c r="F8" s="13">
        <v>9</v>
      </c>
      <c r="G8" s="15"/>
    </row>
    <row r="9" spans="1:7" s="7" customFormat="1" x14ac:dyDescent="0.25">
      <c r="A9" s="20" t="s">
        <v>22</v>
      </c>
      <c r="B9" s="21"/>
      <c r="C9" s="22">
        <f>SUM(C4:C8)</f>
        <v>103</v>
      </c>
      <c r="D9" s="22">
        <f>SUM(D4:D8)</f>
        <v>108</v>
      </c>
      <c r="E9" s="22">
        <f>SUM(E4:E8)</f>
        <v>105</v>
      </c>
      <c r="F9" s="22">
        <f>SUM(F4:F8)</f>
        <v>75</v>
      </c>
      <c r="G9" s="23"/>
    </row>
    <row r="10" spans="1:7" x14ac:dyDescent="0.25">
      <c r="A10" s="24" t="s">
        <v>23</v>
      </c>
      <c r="B10" s="9"/>
      <c r="C10" s="9"/>
      <c r="D10" s="9"/>
      <c r="E10" s="9"/>
      <c r="F10" s="9"/>
      <c r="G10" s="10"/>
    </row>
    <row r="11" spans="1:7" ht="27.6" x14ac:dyDescent="0.25">
      <c r="A11" s="11" t="s">
        <v>24</v>
      </c>
      <c r="B11" s="25" t="s">
        <v>25</v>
      </c>
      <c r="C11" s="13" t="s">
        <v>26</v>
      </c>
      <c r="D11" s="13" t="s">
        <v>26</v>
      </c>
      <c r="E11" s="13" t="s">
        <v>26</v>
      </c>
      <c r="F11" s="13" t="s">
        <v>26</v>
      </c>
      <c r="G11" s="26">
        <f>COUNTIF(C11:F11,"=N")</f>
        <v>0</v>
      </c>
    </row>
    <row r="12" spans="1:7" ht="41.4" x14ac:dyDescent="0.25">
      <c r="A12" s="11" t="s">
        <v>27</v>
      </c>
      <c r="B12" s="25"/>
      <c r="C12" s="13" t="s">
        <v>26</v>
      </c>
      <c r="D12" s="13" t="s">
        <v>26</v>
      </c>
      <c r="E12" s="13" t="s">
        <v>26</v>
      </c>
      <c r="F12" s="13" t="s">
        <v>26</v>
      </c>
      <c r="G12" s="26">
        <f>COUNTIF(C12:F12,"=N")</f>
        <v>0</v>
      </c>
    </row>
    <row r="13" spans="1:7" x14ac:dyDescent="0.25">
      <c r="A13" s="11" t="s">
        <v>28</v>
      </c>
      <c r="B13" s="25"/>
      <c r="C13" s="13" t="s">
        <v>26</v>
      </c>
      <c r="D13" s="13" t="s">
        <v>26</v>
      </c>
      <c r="E13" s="13" t="s">
        <v>26</v>
      </c>
      <c r="F13" s="13" t="s">
        <v>26</v>
      </c>
      <c r="G13" s="26">
        <f>COUNTIF(C13:F13,"=N")</f>
        <v>0</v>
      </c>
    </row>
    <row r="14" spans="1:7" ht="27.6" x14ac:dyDescent="0.25">
      <c r="A14" s="11" t="s">
        <v>29</v>
      </c>
      <c r="B14" s="25"/>
      <c r="C14" s="13" t="s">
        <v>26</v>
      </c>
      <c r="D14" s="13" t="s">
        <v>26</v>
      </c>
      <c r="E14" s="13" t="s">
        <v>26</v>
      </c>
      <c r="F14" s="13" t="s">
        <v>26</v>
      </c>
      <c r="G14" s="26">
        <f t="shared" ref="G14:G53" si="0">COUNTIF(C14:F14,"=N")</f>
        <v>0</v>
      </c>
    </row>
    <row r="15" spans="1:7" ht="27.6" x14ac:dyDescent="0.25">
      <c r="A15" s="11" t="s">
        <v>30</v>
      </c>
      <c r="B15" s="25"/>
      <c r="C15" s="13" t="s">
        <v>26</v>
      </c>
      <c r="D15" s="13" t="s">
        <v>26</v>
      </c>
      <c r="E15" s="13" t="s">
        <v>26</v>
      </c>
      <c r="F15" s="13" t="s">
        <v>26</v>
      </c>
      <c r="G15" s="26">
        <f t="shared" si="0"/>
        <v>0</v>
      </c>
    </row>
    <row r="16" spans="1:7" x14ac:dyDescent="0.25">
      <c r="A16" s="11" t="s">
        <v>31</v>
      </c>
      <c r="B16" s="27" t="s">
        <v>14</v>
      </c>
      <c r="C16" s="13" t="s">
        <v>26</v>
      </c>
      <c r="D16" s="13" t="s">
        <v>26</v>
      </c>
      <c r="E16" s="13" t="s">
        <v>26</v>
      </c>
      <c r="F16" s="13" t="s">
        <v>26</v>
      </c>
      <c r="G16" s="26">
        <f t="shared" si="0"/>
        <v>0</v>
      </c>
    </row>
    <row r="17" spans="1:7" ht="27.6" x14ac:dyDescent="0.25">
      <c r="A17" s="11" t="s">
        <v>32</v>
      </c>
      <c r="B17" s="28"/>
      <c r="C17" s="13" t="s">
        <v>26</v>
      </c>
      <c r="D17" s="13" t="s">
        <v>26</v>
      </c>
      <c r="E17" s="13" t="s">
        <v>26</v>
      </c>
      <c r="F17" s="13" t="s">
        <v>26</v>
      </c>
      <c r="G17" s="26">
        <f t="shared" si="0"/>
        <v>0</v>
      </c>
    </row>
    <row r="18" spans="1:7" ht="27.6" x14ac:dyDescent="0.25">
      <c r="A18" s="11" t="s">
        <v>33</v>
      </c>
      <c r="B18" s="28"/>
      <c r="C18" s="13" t="s">
        <v>26</v>
      </c>
      <c r="D18" s="13" t="s">
        <v>26</v>
      </c>
      <c r="E18" s="13" t="s">
        <v>26</v>
      </c>
      <c r="F18" s="13" t="s">
        <v>26</v>
      </c>
      <c r="G18" s="26">
        <f t="shared" si="0"/>
        <v>0</v>
      </c>
    </row>
    <row r="19" spans="1:7" ht="55.2" x14ac:dyDescent="0.3">
      <c r="A19" s="29" t="s">
        <v>34</v>
      </c>
      <c r="B19" s="28"/>
      <c r="C19" s="13" t="s">
        <v>26</v>
      </c>
      <c r="D19" s="13" t="s">
        <v>26</v>
      </c>
      <c r="E19" s="13" t="s">
        <v>26</v>
      </c>
      <c r="F19" s="13" t="s">
        <v>26</v>
      </c>
      <c r="G19" s="26">
        <f t="shared" si="0"/>
        <v>0</v>
      </c>
    </row>
    <row r="20" spans="1:7" x14ac:dyDescent="0.25">
      <c r="A20" s="11" t="s">
        <v>35</v>
      </c>
      <c r="B20" s="28"/>
      <c r="C20" s="13" t="s">
        <v>26</v>
      </c>
      <c r="D20" s="13" t="s">
        <v>26</v>
      </c>
      <c r="E20" s="13" t="s">
        <v>26</v>
      </c>
      <c r="F20" s="13" t="s">
        <v>26</v>
      </c>
      <c r="G20" s="26">
        <f t="shared" si="0"/>
        <v>0</v>
      </c>
    </row>
    <row r="21" spans="1:7" ht="27.6" x14ac:dyDescent="0.25">
      <c r="A21" s="11" t="s">
        <v>36</v>
      </c>
      <c r="B21" s="28"/>
      <c r="C21" s="13" t="s">
        <v>26</v>
      </c>
      <c r="D21" s="13" t="s">
        <v>26</v>
      </c>
      <c r="E21" s="13" t="s">
        <v>26</v>
      </c>
      <c r="F21" s="13" t="s">
        <v>37</v>
      </c>
      <c r="G21" s="26">
        <f t="shared" si="0"/>
        <v>1</v>
      </c>
    </row>
    <row r="22" spans="1:7" ht="27.6" x14ac:dyDescent="0.25">
      <c r="A22" s="11" t="s">
        <v>38</v>
      </c>
      <c r="B22" s="28"/>
      <c r="C22" s="13" t="s">
        <v>26</v>
      </c>
      <c r="D22" s="13" t="s">
        <v>26</v>
      </c>
      <c r="E22" s="13" t="s">
        <v>26</v>
      </c>
      <c r="F22" s="13" t="s">
        <v>37</v>
      </c>
      <c r="G22" s="26">
        <f t="shared" si="0"/>
        <v>1</v>
      </c>
    </row>
    <row r="23" spans="1:7" ht="41.4" x14ac:dyDescent="0.25">
      <c r="A23" s="11" t="s">
        <v>39</v>
      </c>
      <c r="B23" s="28"/>
      <c r="C23" s="13" t="s">
        <v>26</v>
      </c>
      <c r="D23" s="13" t="s">
        <v>26</v>
      </c>
      <c r="E23" s="13" t="s">
        <v>26</v>
      </c>
      <c r="F23" s="13" t="s">
        <v>37</v>
      </c>
      <c r="G23" s="26">
        <f t="shared" si="0"/>
        <v>1</v>
      </c>
    </row>
    <row r="24" spans="1:7" ht="27.6" x14ac:dyDescent="0.25">
      <c r="A24" s="11" t="s">
        <v>40</v>
      </c>
      <c r="B24" s="28"/>
      <c r="C24" s="13" t="s">
        <v>26</v>
      </c>
      <c r="D24" s="13" t="s">
        <v>26</v>
      </c>
      <c r="E24" s="13" t="s">
        <v>26</v>
      </c>
      <c r="F24" s="13" t="s">
        <v>26</v>
      </c>
      <c r="G24" s="26">
        <f t="shared" si="0"/>
        <v>0</v>
      </c>
    </row>
    <row r="25" spans="1:7" ht="27.6" x14ac:dyDescent="0.25">
      <c r="A25" s="11" t="s">
        <v>41</v>
      </c>
      <c r="B25" s="30"/>
      <c r="C25" s="13" t="s">
        <v>26</v>
      </c>
      <c r="D25" s="13" t="s">
        <v>26</v>
      </c>
      <c r="E25" s="13" t="s">
        <v>26</v>
      </c>
      <c r="F25" s="13" t="s">
        <v>26</v>
      </c>
      <c r="G25" s="26">
        <f t="shared" si="0"/>
        <v>0</v>
      </c>
    </row>
    <row r="26" spans="1:7" x14ac:dyDescent="0.25">
      <c r="A26" s="11" t="s">
        <v>42</v>
      </c>
      <c r="B26" s="27" t="s">
        <v>25</v>
      </c>
      <c r="C26" s="13" t="s">
        <v>26</v>
      </c>
      <c r="D26" s="13" t="s">
        <v>26</v>
      </c>
      <c r="E26" s="13" t="s">
        <v>26</v>
      </c>
      <c r="F26" s="13" t="s">
        <v>26</v>
      </c>
      <c r="G26" s="26">
        <f t="shared" si="0"/>
        <v>0</v>
      </c>
    </row>
    <row r="27" spans="1:7" x14ac:dyDescent="0.25">
      <c r="A27" s="11" t="s">
        <v>43</v>
      </c>
      <c r="B27" s="28"/>
      <c r="C27" s="13" t="s">
        <v>26</v>
      </c>
      <c r="D27" s="13" t="s">
        <v>26</v>
      </c>
      <c r="E27" s="13" t="s">
        <v>26</v>
      </c>
      <c r="F27" s="13" t="s">
        <v>26</v>
      </c>
      <c r="G27" s="26">
        <f t="shared" si="0"/>
        <v>0</v>
      </c>
    </row>
    <row r="28" spans="1:7" ht="27.6" x14ac:dyDescent="0.25">
      <c r="A28" s="11" t="s">
        <v>44</v>
      </c>
      <c r="B28" s="28"/>
      <c r="C28" s="13" t="s">
        <v>26</v>
      </c>
      <c r="D28" s="13" t="s">
        <v>26</v>
      </c>
      <c r="E28" s="13" t="s">
        <v>26</v>
      </c>
      <c r="F28" s="13" t="s">
        <v>26</v>
      </c>
      <c r="G28" s="26">
        <f t="shared" si="0"/>
        <v>0</v>
      </c>
    </row>
    <row r="29" spans="1:7" x14ac:dyDescent="0.25">
      <c r="A29" s="11" t="s">
        <v>45</v>
      </c>
      <c r="B29" s="28"/>
      <c r="C29" s="13" t="s">
        <v>26</v>
      </c>
      <c r="D29" s="13" t="s">
        <v>26</v>
      </c>
      <c r="E29" s="13" t="s">
        <v>26</v>
      </c>
      <c r="F29" s="13" t="s">
        <v>26</v>
      </c>
      <c r="G29" s="26">
        <f t="shared" si="0"/>
        <v>0</v>
      </c>
    </row>
    <row r="30" spans="1:7" x14ac:dyDescent="0.25">
      <c r="A30" s="11" t="s">
        <v>46</v>
      </c>
      <c r="B30" s="28"/>
      <c r="C30" s="13" t="s">
        <v>26</v>
      </c>
      <c r="D30" s="13" t="s">
        <v>26</v>
      </c>
      <c r="E30" s="13" t="s">
        <v>26</v>
      </c>
      <c r="F30" s="13" t="s">
        <v>26</v>
      </c>
      <c r="G30" s="26">
        <f t="shared" si="0"/>
        <v>0</v>
      </c>
    </row>
    <row r="31" spans="1:7" x14ac:dyDescent="0.25">
      <c r="A31" s="11" t="s">
        <v>47</v>
      </c>
      <c r="B31" s="28"/>
      <c r="C31" s="13" t="s">
        <v>26</v>
      </c>
      <c r="D31" s="13" t="s">
        <v>26</v>
      </c>
      <c r="E31" s="13" t="s">
        <v>26</v>
      </c>
      <c r="F31" s="13" t="s">
        <v>26</v>
      </c>
      <c r="G31" s="26">
        <f t="shared" si="0"/>
        <v>0</v>
      </c>
    </row>
    <row r="32" spans="1:7" ht="27.6" x14ac:dyDescent="0.25">
      <c r="A32" s="11" t="s">
        <v>48</v>
      </c>
      <c r="B32" s="28"/>
      <c r="C32" s="13" t="s">
        <v>26</v>
      </c>
      <c r="D32" s="13" t="s">
        <v>26</v>
      </c>
      <c r="E32" s="13" t="s">
        <v>26</v>
      </c>
      <c r="F32" s="13" t="s">
        <v>26</v>
      </c>
      <c r="G32" s="26">
        <f t="shared" si="0"/>
        <v>0</v>
      </c>
    </row>
    <row r="33" spans="1:7" x14ac:dyDescent="0.25">
      <c r="A33" s="11" t="s">
        <v>49</v>
      </c>
      <c r="B33" s="28"/>
      <c r="C33" s="13" t="s">
        <v>26</v>
      </c>
      <c r="D33" s="13" t="s">
        <v>26</v>
      </c>
      <c r="E33" s="13" t="s">
        <v>26</v>
      </c>
      <c r="F33" s="13" t="s">
        <v>26</v>
      </c>
      <c r="G33" s="26">
        <f t="shared" si="0"/>
        <v>0</v>
      </c>
    </row>
    <row r="34" spans="1:7" ht="27.6" x14ac:dyDescent="0.25">
      <c r="A34" s="11" t="s">
        <v>50</v>
      </c>
      <c r="B34" s="28"/>
      <c r="C34" s="13" t="s">
        <v>26</v>
      </c>
      <c r="D34" s="13" t="s">
        <v>26</v>
      </c>
      <c r="E34" s="13" t="s">
        <v>26</v>
      </c>
      <c r="F34" s="13" t="s">
        <v>26</v>
      </c>
      <c r="G34" s="26">
        <f t="shared" si="0"/>
        <v>0</v>
      </c>
    </row>
    <row r="35" spans="1:7" ht="27.6" x14ac:dyDescent="0.25">
      <c r="A35" s="11" t="s">
        <v>51</v>
      </c>
      <c r="B35" s="28"/>
      <c r="C35" s="13" t="s">
        <v>26</v>
      </c>
      <c r="D35" s="13" t="s">
        <v>26</v>
      </c>
      <c r="E35" s="13" t="s">
        <v>26</v>
      </c>
      <c r="F35" s="13" t="s">
        <v>26</v>
      </c>
      <c r="G35" s="26">
        <f t="shared" si="0"/>
        <v>0</v>
      </c>
    </row>
    <row r="36" spans="1:7" ht="27.6" x14ac:dyDescent="0.25">
      <c r="A36" s="11" t="s">
        <v>52</v>
      </c>
      <c r="B36" s="28"/>
      <c r="C36" s="13" t="s">
        <v>26</v>
      </c>
      <c r="D36" s="13" t="s">
        <v>26</v>
      </c>
      <c r="E36" s="13" t="s">
        <v>26</v>
      </c>
      <c r="F36" s="13" t="s">
        <v>26</v>
      </c>
      <c r="G36" s="26">
        <f t="shared" si="0"/>
        <v>0</v>
      </c>
    </row>
    <row r="37" spans="1:7" ht="27.6" x14ac:dyDescent="0.25">
      <c r="A37" s="11" t="s">
        <v>53</v>
      </c>
      <c r="B37" s="28"/>
      <c r="C37" s="13" t="s">
        <v>26</v>
      </c>
      <c r="D37" s="13" t="s">
        <v>26</v>
      </c>
      <c r="E37" s="13" t="s">
        <v>26</v>
      </c>
      <c r="F37" s="13" t="s">
        <v>26</v>
      </c>
      <c r="G37" s="26">
        <f t="shared" si="0"/>
        <v>0</v>
      </c>
    </row>
    <row r="38" spans="1:7" x14ac:dyDescent="0.25">
      <c r="A38" s="11" t="s">
        <v>54</v>
      </c>
      <c r="B38" s="28"/>
      <c r="C38" s="13" t="s">
        <v>26</v>
      </c>
      <c r="D38" s="13" t="s">
        <v>26</v>
      </c>
      <c r="E38" s="13" t="s">
        <v>26</v>
      </c>
      <c r="F38" s="13" t="s">
        <v>37</v>
      </c>
      <c r="G38" s="26">
        <f t="shared" si="0"/>
        <v>1</v>
      </c>
    </row>
    <row r="39" spans="1:7" x14ac:dyDescent="0.25">
      <c r="A39" s="11" t="s">
        <v>55</v>
      </c>
      <c r="B39" s="28"/>
      <c r="C39" s="13" t="s">
        <v>26</v>
      </c>
      <c r="D39" s="13" t="s">
        <v>26</v>
      </c>
      <c r="E39" s="13" t="s">
        <v>26</v>
      </c>
      <c r="F39" s="13" t="s">
        <v>26</v>
      </c>
      <c r="G39" s="26">
        <f t="shared" si="0"/>
        <v>0</v>
      </c>
    </row>
    <row r="40" spans="1:7" x14ac:dyDescent="0.25">
      <c r="A40" s="11" t="s">
        <v>56</v>
      </c>
      <c r="B40" s="28"/>
      <c r="C40" s="13" t="s">
        <v>26</v>
      </c>
      <c r="D40" s="13" t="s">
        <v>26</v>
      </c>
      <c r="E40" s="13" t="s">
        <v>26</v>
      </c>
      <c r="F40" s="13" t="s">
        <v>26</v>
      </c>
      <c r="G40" s="26">
        <f t="shared" si="0"/>
        <v>0</v>
      </c>
    </row>
    <row r="41" spans="1:7" ht="27.6" x14ac:dyDescent="0.25">
      <c r="A41" s="11" t="s">
        <v>57</v>
      </c>
      <c r="B41" s="30"/>
      <c r="C41" s="13" t="s">
        <v>26</v>
      </c>
      <c r="D41" s="13" t="s">
        <v>26</v>
      </c>
      <c r="E41" s="13" t="s">
        <v>26</v>
      </c>
      <c r="F41" s="13" t="s">
        <v>26</v>
      </c>
      <c r="G41" s="26">
        <f t="shared" si="0"/>
        <v>0</v>
      </c>
    </row>
    <row r="42" spans="1:7" ht="27.6" x14ac:dyDescent="0.25">
      <c r="A42" s="11" t="s">
        <v>58</v>
      </c>
      <c r="B42" s="31" t="s">
        <v>59</v>
      </c>
      <c r="C42" s="13" t="s">
        <v>26</v>
      </c>
      <c r="D42" s="13" t="s">
        <v>26</v>
      </c>
      <c r="E42" s="13" t="s">
        <v>26</v>
      </c>
      <c r="F42" s="13" t="s">
        <v>26</v>
      </c>
      <c r="G42" s="26">
        <f t="shared" si="0"/>
        <v>0</v>
      </c>
    </row>
    <row r="43" spans="1:7" ht="55.95" customHeight="1" x14ac:dyDescent="0.25">
      <c r="A43" s="11" t="s">
        <v>60</v>
      </c>
      <c r="B43" s="31"/>
      <c r="C43" s="13" t="s">
        <v>37</v>
      </c>
      <c r="D43" s="13" t="s">
        <v>37</v>
      </c>
      <c r="E43" s="13" t="s">
        <v>26</v>
      </c>
      <c r="F43" s="13" t="s">
        <v>37</v>
      </c>
      <c r="G43" s="26">
        <f t="shared" si="0"/>
        <v>3</v>
      </c>
    </row>
    <row r="44" spans="1:7" ht="27.6" x14ac:dyDescent="0.3">
      <c r="A44" s="29" t="s">
        <v>61</v>
      </c>
      <c r="B44" s="31"/>
      <c r="C44" s="13" t="s">
        <v>26</v>
      </c>
      <c r="D44" s="13" t="s">
        <v>26</v>
      </c>
      <c r="E44" s="13" t="s">
        <v>26</v>
      </c>
      <c r="F44" s="13" t="s">
        <v>26</v>
      </c>
      <c r="G44" s="26">
        <f t="shared" si="0"/>
        <v>0</v>
      </c>
    </row>
    <row r="45" spans="1:7" ht="27.6" x14ac:dyDescent="0.3">
      <c r="A45" s="29" t="s">
        <v>62</v>
      </c>
      <c r="B45" s="28" t="s">
        <v>63</v>
      </c>
      <c r="C45" s="13" t="s">
        <v>26</v>
      </c>
      <c r="D45" s="13" t="s">
        <v>26</v>
      </c>
      <c r="E45" s="13" t="s">
        <v>26</v>
      </c>
      <c r="F45" s="13" t="s">
        <v>26</v>
      </c>
      <c r="G45" s="26">
        <f t="shared" si="0"/>
        <v>0</v>
      </c>
    </row>
    <row r="46" spans="1:7" ht="41.4" x14ac:dyDescent="0.3">
      <c r="A46" s="29" t="s">
        <v>64</v>
      </c>
      <c r="B46" s="30"/>
      <c r="C46" s="13" t="s">
        <v>26</v>
      </c>
      <c r="D46" s="13" t="s">
        <v>26</v>
      </c>
      <c r="E46" s="13" t="s">
        <v>26</v>
      </c>
      <c r="F46" s="13" t="s">
        <v>26</v>
      </c>
      <c r="G46" s="26">
        <f t="shared" si="0"/>
        <v>0</v>
      </c>
    </row>
    <row r="47" spans="1:7" s="7" customFormat="1" x14ac:dyDescent="0.25">
      <c r="A47" s="32" t="s">
        <v>65</v>
      </c>
      <c r="B47" s="33" t="s">
        <v>66</v>
      </c>
      <c r="C47" s="13" t="s">
        <v>26</v>
      </c>
      <c r="D47" s="13" t="s">
        <v>26</v>
      </c>
      <c r="E47" s="13" t="s">
        <v>26</v>
      </c>
      <c r="F47" s="13" t="s">
        <v>26</v>
      </c>
      <c r="G47" s="26">
        <f t="shared" si="0"/>
        <v>0</v>
      </c>
    </row>
    <row r="48" spans="1:7" s="7" customFormat="1" x14ac:dyDescent="0.25">
      <c r="A48" s="34" t="s">
        <v>67</v>
      </c>
      <c r="B48" s="35" t="s">
        <v>68</v>
      </c>
      <c r="C48" s="35" t="str">
        <f>IF(C47="","",IF(C9&gt;=80,"Y","N"))</f>
        <v>Y</v>
      </c>
      <c r="D48" s="35" t="str">
        <f>IF(D47="","",IF(D9&gt;=80,"Y","N"))</f>
        <v>Y</v>
      </c>
      <c r="E48" s="35" t="str">
        <f>IF(E47="","",IF(E9&gt;=80,"Y","N"))</f>
        <v>Y</v>
      </c>
      <c r="F48" s="35" t="str">
        <f>IF(F47="","",IF(F9&gt;=80,"Y","N"))</f>
        <v>N</v>
      </c>
      <c r="G48" s="26">
        <f t="shared" si="0"/>
        <v>1</v>
      </c>
    </row>
    <row r="49" spans="1:11" s="7" customFormat="1" x14ac:dyDescent="0.25">
      <c r="A49" s="34" t="s">
        <v>69</v>
      </c>
      <c r="B49" s="35" t="s">
        <v>68</v>
      </c>
      <c r="C49" s="35" t="str">
        <f>IF(C46="","",IF(OR(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),"N","Y"))</f>
        <v>N</v>
      </c>
      <c r="D49" s="35" t="str">
        <f>IF(D46="","",IF(OR(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),"N","Y"))</f>
        <v>N</v>
      </c>
      <c r="E49" s="35" t="str">
        <f>IF(E46="","",IF(OR(E11="N",E12="N",E13="N",E14="N",E15="N",E16="N",E17="N",E18="N",E19="N",E20="N",E21="N",E22="N",E23="N",E24="N",E25="N",E26="N",E27="N",E28="N",E29="N",E30="N",E31="N",E32="N",E33="N",E34="N",E35="N",E36="N",E37="N",E38="N",E39="N",E40="N",E41="N",E42="N",E43="N",E44="N",E45="N",E46="N",E47="N",E48="N"),"N","Y"))</f>
        <v>Y</v>
      </c>
      <c r="F49" s="35" t="str">
        <f>IF(F46="","",IF(OR(F11="N",F12="N",F13="N",F14="N",F15="N",F16="N",F17="N",F18="N",F19="N",F20="N",F21="N",F22="N",F23="N",F24="N",F25="N",F26="N",F27="N",F28="N",F29="N",F30="N",F31="N",F32="N",F33="N",F34="N",F35="N",F36="N",F37="N",F38="N",F39="N",F40="N",F41="N",F42="N",F43="N",F44="N",F45="N",F46="N",F47="N",F48="N"),"N","Y"))</f>
        <v>N</v>
      </c>
      <c r="G49" s="26">
        <f t="shared" si="0"/>
        <v>3</v>
      </c>
    </row>
    <row r="50" spans="1:11" x14ac:dyDescent="0.25">
      <c r="A50" s="24" t="s">
        <v>70</v>
      </c>
      <c r="B50" s="9"/>
      <c r="C50" s="9"/>
      <c r="D50" s="9"/>
      <c r="E50" s="9"/>
      <c r="F50" s="9"/>
      <c r="G50" s="9"/>
    </row>
    <row r="51" spans="1:11" x14ac:dyDescent="0.25">
      <c r="A51" s="32" t="s">
        <v>71</v>
      </c>
      <c r="B51" s="36" t="s">
        <v>14</v>
      </c>
      <c r="C51" s="13">
        <v>1</v>
      </c>
      <c r="D51" s="13">
        <v>1</v>
      </c>
      <c r="E51" s="13">
        <v>1</v>
      </c>
      <c r="F51" s="13">
        <v>1</v>
      </c>
      <c r="G51" s="37"/>
    </row>
    <row r="52" spans="1:11" ht="27.6" x14ac:dyDescent="0.25">
      <c r="A52" s="32" t="s">
        <v>72</v>
      </c>
      <c r="B52" s="25" t="s">
        <v>59</v>
      </c>
      <c r="C52" s="13" t="s">
        <v>26</v>
      </c>
      <c r="D52" s="13" t="s">
        <v>26</v>
      </c>
      <c r="E52" s="13" t="s">
        <v>26</v>
      </c>
      <c r="F52" s="13" t="s">
        <v>37</v>
      </c>
      <c r="G52" s="26">
        <f t="shared" si="0"/>
        <v>1</v>
      </c>
      <c r="K52" s="38"/>
    </row>
    <row r="53" spans="1:11" ht="27.6" x14ac:dyDescent="0.25">
      <c r="A53" s="32" t="s">
        <v>73</v>
      </c>
      <c r="B53" s="25"/>
      <c r="C53" s="13" t="s">
        <v>26</v>
      </c>
      <c r="D53" s="13" t="s">
        <v>26</v>
      </c>
      <c r="E53" s="13" t="s">
        <v>26</v>
      </c>
      <c r="F53" s="13" t="s">
        <v>26</v>
      </c>
      <c r="G53" s="26">
        <f t="shared" si="0"/>
        <v>0</v>
      </c>
      <c r="K53" s="38"/>
    </row>
    <row r="54" spans="1:11" ht="41.4" x14ac:dyDescent="0.25">
      <c r="A54" s="32" t="s">
        <v>74</v>
      </c>
      <c r="B54" s="25"/>
      <c r="C54" s="13" t="s">
        <v>26</v>
      </c>
      <c r="D54" s="13" t="s">
        <v>26</v>
      </c>
      <c r="E54" s="13" t="s">
        <v>26</v>
      </c>
      <c r="F54" s="13" t="s">
        <v>26</v>
      </c>
      <c r="G54" s="26">
        <f>COUNTIF(C54:F54,"=N")</f>
        <v>0</v>
      </c>
      <c r="K54" s="38"/>
    </row>
    <row r="55" spans="1:11" ht="27.6" x14ac:dyDescent="0.25">
      <c r="A55" s="32" t="s">
        <v>75</v>
      </c>
      <c r="B55" s="25"/>
      <c r="C55" s="13" t="s">
        <v>26</v>
      </c>
      <c r="D55" s="13" t="s">
        <v>26</v>
      </c>
      <c r="E55" s="13" t="s">
        <v>26</v>
      </c>
      <c r="F55" s="13" t="s">
        <v>26</v>
      </c>
      <c r="G55" s="26">
        <f>COUNTIF(C55:F55,"=N")</f>
        <v>0</v>
      </c>
      <c r="K55" s="38"/>
    </row>
    <row r="56" spans="1:11" ht="27.6" x14ac:dyDescent="0.25">
      <c r="A56" s="32" t="s">
        <v>76</v>
      </c>
      <c r="B56" s="36" t="s">
        <v>77</v>
      </c>
      <c r="C56" s="39">
        <v>3</v>
      </c>
      <c r="D56" s="39">
        <v>1</v>
      </c>
      <c r="E56" s="39">
        <v>2</v>
      </c>
      <c r="F56" s="39">
        <v>4</v>
      </c>
      <c r="G56" s="37"/>
      <c r="K56" s="38"/>
    </row>
  </sheetData>
  <mergeCells count="11">
    <mergeCell ref="B16:B25"/>
    <mergeCell ref="B26:B41"/>
    <mergeCell ref="B42:B44"/>
    <mergeCell ref="B45:B46"/>
    <mergeCell ref="B52:B55"/>
    <mergeCell ref="B1:B2"/>
    <mergeCell ref="G1:G2"/>
    <mergeCell ref="G4:G9"/>
    <mergeCell ref="B6:B7"/>
    <mergeCell ref="A9:B9"/>
    <mergeCell ref="B11:B15"/>
  </mergeCells>
  <conditionalFormatting sqref="C11:F49 C52:F55">
    <cfRule type="cellIs" dxfId="1" priority="2" operator="equal">
      <formula>"N"</formula>
    </cfRule>
  </conditionalFormatting>
  <conditionalFormatting sqref="G11:G49 G52:G55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3" scale="67" orientation="portrait" r:id="rId1"/>
  <headerFooter>
    <oddHeader>&amp;C2020-102 RFA Scoring Sheets&amp;RPage &amp;P of &amp;N</oddHead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C560A7-32FD-49DF-A121-02C55B34D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730461-3160-472B-BC79-B9FE3EC9F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75385E-89ED-423D-ADD9-478F7588AD94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31c33541-f0e7-4482-9c8a-fb53b33b075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2020-05-13T21:23:41Z</dcterms:created>
  <dcterms:modified xsi:type="dcterms:W3CDTF">2020-05-13T21:23:57Z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