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floridahousing.sharepoint.com/sites/MF/allocations/Combined Cycle/2020 Rules and RFAs/2020-103 Homeless/2020-103 RCM/"/>
    </mc:Choice>
  </mc:AlternateContent>
  <xr:revisionPtr revIDLastSave="0" documentId="8_{E93AD5D5-E80C-4DAE-96C4-648882BE00B4}" xr6:coauthVersionLast="45" xr6:coauthVersionMax="45" xr10:uidLastSave="{00000000-0000-0000-0000-000000000000}"/>
  <bookViews>
    <workbookView xWindow="-108" yWindow="-108" windowWidth="23256" windowHeight="12576" xr2:uid="{958423DC-6E38-43F5-B373-C409BFB68AFA}"/>
  </bookViews>
  <sheets>
    <sheet name="enter scores" sheetId="1" r:id="rId1"/>
  </sheets>
  <definedNames>
    <definedName name="_xlnm.Print_Area" localSheetId="0">'enter scores'!$A$1:$G$62</definedName>
    <definedName name="_xlnm.Print_Titles" localSheetId="0">'enter scores'!$A:$A,'enter scores'!$1:$2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60" i="1" l="1"/>
  <c r="G57" i="1"/>
  <c r="G56" i="1"/>
  <c r="G55" i="1"/>
  <c r="D52" i="1"/>
  <c r="D53" i="1" s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F11" i="1"/>
  <c r="F52" i="1" s="1"/>
  <c r="F53" i="1" s="1"/>
  <c r="E11" i="1"/>
  <c r="E52" i="1" s="1"/>
  <c r="E53" i="1" s="1"/>
  <c r="D11" i="1"/>
  <c r="C11" i="1"/>
  <c r="C52" i="1" s="1"/>
  <c r="G52" i="1" l="1"/>
  <c r="C53" i="1"/>
  <c r="G53" i="1" s="1"/>
</calcChain>
</file>

<file path=xl/sharedStrings.xml><?xml version="1.0" encoding="utf-8"?>
<sst xmlns="http://schemas.openxmlformats.org/spreadsheetml/2006/main" count="270" uniqueCount="89">
  <si>
    <t>Scoring Items</t>
  </si>
  <si>
    <t>Contributor/ Reporter</t>
  </si>
  <si>
    <t>2020-477CS</t>
  </si>
  <si>
    <t>2020-478CSN</t>
  </si>
  <si>
    <t>2020-479CS</t>
  </si>
  <si>
    <t>2020-480CSN</t>
  </si>
  <si>
    <t>COUNT</t>
  </si>
  <si>
    <t>Development Name</t>
  </si>
  <si>
    <t>Palmetto Hideaway</t>
  </si>
  <si>
    <t>Innovare</t>
  </si>
  <si>
    <t>Plateau Village</t>
  </si>
  <si>
    <t>Durham Place</t>
  </si>
  <si>
    <t>Points Items</t>
  </si>
  <si>
    <t>3.d.(2) Submission of Principal Disclosure Form stamped by Corporation as “Pre-Approved” (maximum of 5 points)</t>
  </si>
  <si>
    <t>Rachael</t>
  </si>
  <si>
    <t>3.c.(3)(b) Development Experience Withdrawal Disincentive (maximum of 5 points)</t>
  </si>
  <si>
    <t>C.1. Operating/Managing Experience (maximum of 40 points)</t>
  </si>
  <si>
    <t>Elaine</t>
  </si>
  <si>
    <t>C.2.a.  Access to Community-Based General Services (maximum of 20 points)</t>
  </si>
  <si>
    <t>Diana</t>
  </si>
  <si>
    <t>C.2.b.  Access to Community-Based Services and Resources that Address Tenants’ Needs (maximum of 35 points)</t>
  </si>
  <si>
    <t>Tracy B</t>
  </si>
  <si>
    <t xml:space="preserve">C.3. Approach Toward Tenant Application and Screening Procedures for Households Applying for Tenancy (maximum of 25 points) </t>
  </si>
  <si>
    <t>Zach</t>
  </si>
  <si>
    <t>C.4. Involvement in the Local Homeless Resources Network (maximum of 15 points)</t>
  </si>
  <si>
    <t>Total Points (maximum of 145 points)</t>
  </si>
  <si>
    <t>Eligibility Requirements</t>
  </si>
  <si>
    <t>Submission Requirements met (section Three, A.)</t>
  </si>
  <si>
    <t>Charles</t>
  </si>
  <si>
    <t>Y</t>
  </si>
  <si>
    <t>1.  Applicant Certification and Acknowledgement form provided</t>
  </si>
  <si>
    <t>2.a.  Homeless Demographic Commitment selected</t>
  </si>
  <si>
    <t>2.b. At least one Persons with Special Needs population selected</t>
  </si>
  <si>
    <t>2.c. Demographic Commitment description provided</t>
  </si>
  <si>
    <t>3.a.(1) Name of Applicant provided</t>
  </si>
  <si>
    <t>3.a.(2) Evidence Applicant is a legally formed entity provided</t>
  </si>
  <si>
    <t>3.a.(5) Documentation that the Applicant informed the jurisdiction’s Local Continuum of Care lead agency head of its intent to apply for funding to develop housing pursuant to this RFA provided</t>
  </si>
  <si>
    <t>3.b.(1) Name of Each Developer provided</t>
  </si>
  <si>
    <t>3.b.(2) Evidence that each Developer entity is a legally formed entity provided</t>
  </si>
  <si>
    <t>3.b.(3) General Development Experience Requirement met</t>
  </si>
  <si>
    <t>3.c.(1) Principals for Applicant and Developer(s) Disclosure Form provided and meets requirements</t>
  </si>
  <si>
    <t>3.d.(1) Name of Management Company provided</t>
  </si>
  <si>
    <t>3.e.(1) Authorized Principal Representative provided and meets requirements</t>
  </si>
  <si>
    <t>4.a. Name of Proposed Development provided</t>
  </si>
  <si>
    <t>4.b.(1) Development Category selected</t>
  </si>
  <si>
    <t>4.b.(2) Development Category Qualifying Conditions met</t>
  </si>
  <si>
    <t>4.c. Development Type provided</t>
  </si>
  <si>
    <t>5.a. County identified</t>
  </si>
  <si>
    <t>5.b. Address of Development Site provided</t>
  </si>
  <si>
    <t>5.c. Question whether a Scattered Sites Development answered</t>
  </si>
  <si>
    <t>5.d.(1) Development Location Point provided</t>
  </si>
  <si>
    <t>5.d.(2) Latitude and Longitude Coordinates for any Scattered Sites provided, if applicable</t>
  </si>
  <si>
    <t>6.a. Total Number of Units provided and within limits</t>
  </si>
  <si>
    <t>6.b. Number of new construction units and rehabilitation units provided</t>
  </si>
  <si>
    <t>6.c. Occupancy status of any existing units provided</t>
  </si>
  <si>
    <t>6.d.(1) Minimum Set-Aside election provided</t>
  </si>
  <si>
    <t>6.d.(2) Total Set-Aside Breakdown Chart properly completed</t>
  </si>
  <si>
    <t>6.e. Unit Mix provided and meets requirements</t>
  </si>
  <si>
    <t>6.f. Number of residential buildings provided</t>
  </si>
  <si>
    <t>7.a. Evidence of Site Control provided</t>
  </si>
  <si>
    <t>8.d. Minimum Additional Green Building Features selected, if Rehabilitation</t>
  </si>
  <si>
    <t>10.a.(1) Applicant’s Housing Credit Request Amount provided</t>
  </si>
  <si>
    <t>Matt</t>
  </si>
  <si>
    <t>10.a.(2) Applicant’s SAIL Request Amount provided</t>
  </si>
  <si>
    <t>10.c. Development Cost Pro Forma provided (listing expenses or uses) and Construction/Rehab analysis and Permanent analysis (listing sources) – Sources must equal or exceed uses</t>
  </si>
  <si>
    <t>Total Development Cost Per Unit Limitation met (Section Five, A.1.)</t>
  </si>
  <si>
    <t>Previous Funding Requirements met regarding no acceptance to invitations to credit underwriting (Section Five, A.1.)</t>
  </si>
  <si>
    <t>Liz T</t>
  </si>
  <si>
    <t>Previous Funding Requirements met regarding no de-obligiations (Section Five, A.1.)</t>
  </si>
  <si>
    <t>Financial Arrears Met (Section Five, A.1.)</t>
  </si>
  <si>
    <t>Kenny</t>
  </si>
  <si>
    <t>Minimum Total Score of 96 points is met?</t>
  </si>
  <si>
    <t>Yes or No</t>
  </si>
  <si>
    <t>All Eligibility Requirements Met?</t>
  </si>
  <si>
    <t>Tie-Breakers</t>
  </si>
  <si>
    <t>10.d. Qualifying Financial Assistance Funding Preference</t>
  </si>
  <si>
    <t>N</t>
  </si>
  <si>
    <t>10.e. Per Unit Construction Funding Preference, if applicable</t>
  </si>
  <si>
    <t>Florida Job Creation Preference (Item 3, of Exhibit C)</t>
  </si>
  <si>
    <t>Lottery Number</t>
  </si>
  <si>
    <t>Inspector General</t>
  </si>
  <si>
    <t>Goals</t>
  </si>
  <si>
    <t>3.b.(3)  Qualifies as a Non-Profit Applicant?</t>
  </si>
  <si>
    <t>Region Designation (Section Four, 5.a.)</t>
  </si>
  <si>
    <t>Tampa Bay</t>
  </si>
  <si>
    <t>Central</t>
  </si>
  <si>
    <t>County Size (Section Four, 5.a.)</t>
  </si>
  <si>
    <t>M</t>
  </si>
  <si>
    <t>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</si>
</sst>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rgb="FF0000FF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lightUp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48">
    <xf numFmtId="0" fontId="0" fillId="0" borderId="0" xfId="0"/>
    <xf numFmtId="0" fontId="3" fillId="0" borderId="1" xfId="1" applyFont="1" applyBorder="1" applyAlignment="1">
      <alignment horizontal="left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4" fillId="0" borderId="1" xfId="1" applyFont="1" applyBorder="1" applyAlignment="1" applyProtection="1">
      <alignment horizontal="center" vertical="center" wrapText="1"/>
      <protection locked="0"/>
    </xf>
    <xf numFmtId="0" fontId="3" fillId="0" borderId="2" xfId="1" applyFont="1" applyBorder="1" applyAlignment="1">
      <alignment horizontal="center" vertical="center" wrapText="1"/>
    </xf>
    <xf numFmtId="0" fontId="5" fillId="0" borderId="0" xfId="1" applyFont="1" applyAlignment="1">
      <alignment horizontal="center" vertical="center"/>
    </xf>
    <xf numFmtId="0" fontId="3" fillId="0" borderId="3" xfId="1" applyFont="1" applyBorder="1" applyAlignment="1">
      <alignment horizontal="center" vertical="center" wrapText="1"/>
    </xf>
    <xf numFmtId="0" fontId="3" fillId="0" borderId="0" xfId="1" applyFont="1" applyAlignment="1">
      <alignment horizontal="center" vertical="center"/>
    </xf>
    <xf numFmtId="0" fontId="3" fillId="2" borderId="4" xfId="1" applyFont="1" applyFill="1" applyBorder="1" applyAlignment="1">
      <alignment horizontal="left" vertical="center" wrapText="1"/>
    </xf>
    <xf numFmtId="0" fontId="3" fillId="2" borderId="4" xfId="1" applyFont="1" applyFill="1" applyBorder="1" applyAlignment="1">
      <alignment horizontal="center" vertical="center" wrapText="1"/>
    </xf>
    <xf numFmtId="0" fontId="3" fillId="2" borderId="4" xfId="1" applyFont="1" applyFill="1" applyBorder="1" applyAlignment="1">
      <alignment vertical="center" wrapText="1"/>
    </xf>
    <xf numFmtId="0" fontId="3" fillId="2" borderId="5" xfId="1" applyFont="1" applyFill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5" fillId="0" borderId="2" xfId="1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0" fontId="5" fillId="3" borderId="1" xfId="1" applyFont="1" applyFill="1" applyBorder="1" applyAlignment="1">
      <alignment horizontal="center" vertical="center"/>
    </xf>
    <xf numFmtId="0" fontId="5" fillId="0" borderId="3" xfId="1" applyFont="1" applyBorder="1" applyAlignment="1">
      <alignment horizontal="center" vertical="center" wrapText="1"/>
    </xf>
    <xf numFmtId="0" fontId="5" fillId="0" borderId="6" xfId="1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3" fillId="0" borderId="7" xfId="1" applyFont="1" applyBorder="1" applyAlignment="1">
      <alignment horizontal="left" vertical="center" wrapText="1"/>
    </xf>
    <xf numFmtId="0" fontId="3" fillId="0" borderId="8" xfId="1" applyFont="1" applyBorder="1" applyAlignment="1">
      <alignment horizontal="left" vertical="center" wrapText="1"/>
    </xf>
    <xf numFmtId="0" fontId="3" fillId="0" borderId="1" xfId="1" applyFont="1" applyBorder="1" applyAlignment="1">
      <alignment horizontal="center" vertical="center"/>
    </xf>
    <xf numFmtId="0" fontId="3" fillId="2" borderId="9" xfId="1" applyFont="1" applyFill="1" applyBorder="1" applyAlignment="1">
      <alignment horizontal="left" vertical="center"/>
    </xf>
    <xf numFmtId="0" fontId="5" fillId="2" borderId="9" xfId="1" applyFont="1" applyFill="1" applyBorder="1" applyAlignment="1">
      <alignment horizontal="center" vertical="center" wrapText="1"/>
    </xf>
    <xf numFmtId="0" fontId="5" fillId="2" borderId="8" xfId="1" applyFont="1" applyFill="1" applyBorder="1" applyAlignment="1">
      <alignment horizontal="center" vertical="center" wrapText="1"/>
    </xf>
    <xf numFmtId="0" fontId="5" fillId="0" borderId="5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/>
    </xf>
    <xf numFmtId="0" fontId="5" fillId="0" borderId="10" xfId="1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5" fillId="0" borderId="6" xfId="1" applyFont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/>
    </xf>
    <xf numFmtId="0" fontId="5" fillId="0" borderId="11" xfId="1" applyFont="1" applyBorder="1" applyAlignment="1">
      <alignment horizontal="center" vertical="center"/>
    </xf>
    <xf numFmtId="0" fontId="5" fillId="0" borderId="3" xfId="1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2" borderId="9" xfId="1" applyFont="1" applyFill="1" applyBorder="1" applyAlignment="1">
      <alignment horizontal="left" vertical="center" wrapText="1"/>
    </xf>
    <xf numFmtId="0" fontId="5" fillId="2" borderId="9" xfId="1" applyFont="1" applyFill="1" applyBorder="1" applyAlignment="1">
      <alignment vertical="center" wrapText="1"/>
    </xf>
    <xf numFmtId="0" fontId="5" fillId="0" borderId="11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left" vertical="center" wrapText="1"/>
    </xf>
    <xf numFmtId="0" fontId="5" fillId="0" borderId="1" xfId="1" applyFont="1" applyBorder="1" applyAlignment="1">
      <alignment horizontal="center" vertical="center" wrapText="1"/>
    </xf>
    <xf numFmtId="0" fontId="5" fillId="0" borderId="1" xfId="2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 wrapText="1"/>
    </xf>
    <xf numFmtId="0" fontId="7" fillId="0" borderId="1" xfId="2" applyFont="1" applyBorder="1" applyAlignment="1">
      <alignment horizontal="center" vertical="center"/>
    </xf>
    <xf numFmtId="0" fontId="6" fillId="0" borderId="1" xfId="1" applyFont="1" applyBorder="1" applyAlignment="1">
      <alignment vertical="center" wrapText="1"/>
    </xf>
    <xf numFmtId="0" fontId="6" fillId="0" borderId="0" xfId="1" applyFont="1" applyAlignment="1">
      <alignment vertical="center" wrapText="1"/>
    </xf>
    <xf numFmtId="0" fontId="6" fillId="0" borderId="0" xfId="1" applyFont="1" applyAlignment="1">
      <alignment horizontal="center" vertical="center" wrapText="1"/>
    </xf>
    <xf numFmtId="0" fontId="5" fillId="0" borderId="0" xfId="1" applyFont="1" applyAlignment="1">
      <alignment horizontal="left" vertical="center" wrapText="1"/>
    </xf>
  </cellXfs>
  <cellStyles count="3">
    <cellStyle name="Normal" xfId="0" builtinId="0"/>
    <cellStyle name="Normal 3" xfId="1" xr:uid="{4E39AD27-1EFA-422F-9136-7CDCCC7EA51E}"/>
    <cellStyle name="Normal 4" xfId="2" xr:uid="{85B4D050-63B5-4481-A28F-ED0806D1471B}"/>
  </cellStyles>
  <dxfs count="5">
    <dxf>
      <fill>
        <patternFill>
          <bgColor rgb="FFFFCC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0328E8-A107-4F2D-80AC-E97B055442A5}">
  <dimension ref="A1:G64"/>
  <sheetViews>
    <sheetView tabSelected="1" zoomScale="110" zoomScaleNormal="110" zoomScaleSheetLayoutView="90" workbookViewId="0">
      <pane xSplit="2" ySplit="2" topLeftCell="C3" activePane="bottomRight" state="frozen"/>
      <selection pane="topRight" activeCell="D1" sqref="D1"/>
      <selection pane="bottomLeft" activeCell="A3" sqref="A3"/>
      <selection pane="bottomRight" activeCell="B4" sqref="B4:B5"/>
    </sheetView>
  </sheetViews>
  <sheetFormatPr defaultColWidth="8.77734375" defaultRowHeight="13.8" x14ac:dyDescent="0.25"/>
  <cols>
    <col min="1" max="1" width="36.5546875" style="47" customWidth="1"/>
    <col min="2" max="2" width="15.21875" style="6" customWidth="1"/>
    <col min="3" max="6" width="13.88671875" style="6" customWidth="1"/>
    <col min="7" max="16384" width="8.77734375" style="6"/>
  </cols>
  <sheetData>
    <row r="1" spans="1:7" ht="24.6" customHeight="1" x14ac:dyDescent="0.25">
      <c r="A1" s="1" t="s">
        <v>0</v>
      </c>
      <c r="B1" s="2" t="s">
        <v>1</v>
      </c>
      <c r="C1" s="3" t="s">
        <v>2</v>
      </c>
      <c r="D1" s="3" t="s">
        <v>3</v>
      </c>
      <c r="E1" s="4" t="s">
        <v>4</v>
      </c>
      <c r="F1" s="4" t="s">
        <v>5</v>
      </c>
      <c r="G1" s="5" t="s">
        <v>6</v>
      </c>
    </row>
    <row r="2" spans="1:7" s="8" customFormat="1" ht="41.55" customHeight="1" x14ac:dyDescent="0.25">
      <c r="A2" s="3" t="s">
        <v>7</v>
      </c>
      <c r="B2" s="2"/>
      <c r="C2" s="3" t="s">
        <v>8</v>
      </c>
      <c r="D2" s="3" t="s">
        <v>9</v>
      </c>
      <c r="E2" s="4" t="s">
        <v>10</v>
      </c>
      <c r="F2" s="4" t="s">
        <v>11</v>
      </c>
      <c r="G2" s="7"/>
    </row>
    <row r="3" spans="1:7" s="8" customFormat="1" ht="26.55" customHeight="1" x14ac:dyDescent="0.25">
      <c r="A3" s="9" t="s">
        <v>12</v>
      </c>
      <c r="B3" s="10"/>
      <c r="C3" s="11"/>
      <c r="D3" s="11"/>
      <c r="E3" s="11"/>
      <c r="F3" s="11"/>
      <c r="G3" s="12"/>
    </row>
    <row r="4" spans="1:7" ht="41.4" x14ac:dyDescent="0.25">
      <c r="A4" s="13" t="s">
        <v>13</v>
      </c>
      <c r="B4" s="14" t="s">
        <v>14</v>
      </c>
      <c r="C4" s="15">
        <v>5</v>
      </c>
      <c r="D4" s="15">
        <v>5</v>
      </c>
      <c r="E4" s="15">
        <v>5</v>
      </c>
      <c r="F4" s="15">
        <v>5</v>
      </c>
      <c r="G4" s="16"/>
    </row>
    <row r="5" spans="1:7" ht="41.4" x14ac:dyDescent="0.25">
      <c r="A5" s="13" t="s">
        <v>15</v>
      </c>
      <c r="B5" s="17"/>
      <c r="C5" s="15">
        <v>5</v>
      </c>
      <c r="D5" s="15">
        <v>5</v>
      </c>
      <c r="E5" s="15">
        <v>5</v>
      </c>
      <c r="F5" s="15">
        <v>5</v>
      </c>
      <c r="G5" s="16"/>
    </row>
    <row r="6" spans="1:7" ht="27.6" x14ac:dyDescent="0.25">
      <c r="A6" s="13" t="s">
        <v>16</v>
      </c>
      <c r="B6" s="18" t="s">
        <v>17</v>
      </c>
      <c r="C6" s="15">
        <v>34</v>
      </c>
      <c r="D6" s="15">
        <v>31</v>
      </c>
      <c r="E6" s="15">
        <v>32</v>
      </c>
      <c r="F6" s="15">
        <v>30</v>
      </c>
      <c r="G6" s="16"/>
    </row>
    <row r="7" spans="1:7" ht="27.6" x14ac:dyDescent="0.25">
      <c r="A7" s="19" t="s">
        <v>18</v>
      </c>
      <c r="B7" s="18" t="s">
        <v>19</v>
      </c>
      <c r="C7" s="15">
        <v>15</v>
      </c>
      <c r="D7" s="15">
        <v>16</v>
      </c>
      <c r="E7" s="15">
        <v>11</v>
      </c>
      <c r="F7" s="15">
        <v>11</v>
      </c>
      <c r="G7" s="16"/>
    </row>
    <row r="8" spans="1:7" ht="41.4" x14ac:dyDescent="0.25">
      <c r="A8" s="19" t="s">
        <v>20</v>
      </c>
      <c r="B8" s="18" t="s">
        <v>21</v>
      </c>
      <c r="C8" s="15">
        <v>30</v>
      </c>
      <c r="D8" s="15">
        <v>34</v>
      </c>
      <c r="E8" s="15">
        <v>32</v>
      </c>
      <c r="F8" s="15">
        <v>30</v>
      </c>
      <c r="G8" s="16"/>
    </row>
    <row r="9" spans="1:7" ht="55.2" x14ac:dyDescent="0.25">
      <c r="A9" s="19" t="s">
        <v>22</v>
      </c>
      <c r="B9" s="18" t="s">
        <v>23</v>
      </c>
      <c r="C9" s="15">
        <v>17</v>
      </c>
      <c r="D9" s="15">
        <v>24</v>
      </c>
      <c r="E9" s="15">
        <v>19</v>
      </c>
      <c r="F9" s="15">
        <v>22</v>
      </c>
      <c r="G9" s="16"/>
    </row>
    <row r="10" spans="1:7" ht="27.6" x14ac:dyDescent="0.25">
      <c r="A10" s="13" t="s">
        <v>24</v>
      </c>
      <c r="B10" s="18" t="s">
        <v>23</v>
      </c>
      <c r="C10" s="15">
        <v>9</v>
      </c>
      <c r="D10" s="15">
        <v>9</v>
      </c>
      <c r="E10" s="15">
        <v>10</v>
      </c>
      <c r="F10" s="15">
        <v>14</v>
      </c>
      <c r="G10" s="16"/>
    </row>
    <row r="11" spans="1:7" s="8" customFormat="1" x14ac:dyDescent="0.25">
      <c r="A11" s="20" t="s">
        <v>25</v>
      </c>
      <c r="B11" s="21"/>
      <c r="C11" s="22">
        <f>IF(C4="","",SUM(C4:C10))</f>
        <v>115</v>
      </c>
      <c r="D11" s="22">
        <f t="shared" ref="D11:F11" si="0">IF(D4="","",SUM(D4:D10))</f>
        <v>124</v>
      </c>
      <c r="E11" s="22">
        <f t="shared" si="0"/>
        <v>114</v>
      </c>
      <c r="F11" s="22">
        <f t="shared" si="0"/>
        <v>117</v>
      </c>
      <c r="G11" s="16"/>
    </row>
    <row r="12" spans="1:7" x14ac:dyDescent="0.25">
      <c r="A12" s="23" t="s">
        <v>26</v>
      </c>
      <c r="B12" s="24"/>
      <c r="C12" s="24"/>
      <c r="D12" s="24"/>
      <c r="E12" s="24"/>
      <c r="F12" s="24"/>
      <c r="G12" s="25"/>
    </row>
    <row r="13" spans="1:7" ht="25.5" customHeight="1" x14ac:dyDescent="0.25">
      <c r="A13" s="13" t="s">
        <v>27</v>
      </c>
      <c r="B13" s="26" t="s">
        <v>28</v>
      </c>
      <c r="C13" s="15" t="s">
        <v>29</v>
      </c>
      <c r="D13" s="15" t="s">
        <v>29</v>
      </c>
      <c r="E13" s="15" t="s">
        <v>29</v>
      </c>
      <c r="F13" s="15" t="s">
        <v>29</v>
      </c>
      <c r="G13" s="27">
        <f>COUNTIF(C13:F13,"N")</f>
        <v>0</v>
      </c>
    </row>
    <row r="14" spans="1:7" ht="25.5" customHeight="1" x14ac:dyDescent="0.25">
      <c r="A14" s="13" t="s">
        <v>30</v>
      </c>
      <c r="B14" s="28"/>
      <c r="C14" s="15" t="s">
        <v>29</v>
      </c>
      <c r="D14" s="15" t="s">
        <v>29</v>
      </c>
      <c r="E14" s="15" t="s">
        <v>29</v>
      </c>
      <c r="F14" s="15" t="s">
        <v>29</v>
      </c>
      <c r="G14" s="27">
        <f>COUNTIF(C14:F14,"N")</f>
        <v>0</v>
      </c>
    </row>
    <row r="15" spans="1:7" ht="25.5" customHeight="1" x14ac:dyDescent="0.25">
      <c r="A15" s="13" t="s">
        <v>31</v>
      </c>
      <c r="B15" s="28"/>
      <c r="C15" s="15" t="s">
        <v>29</v>
      </c>
      <c r="D15" s="15" t="s">
        <v>29</v>
      </c>
      <c r="E15" s="15" t="s">
        <v>29</v>
      </c>
      <c r="F15" s="15" t="s">
        <v>29</v>
      </c>
      <c r="G15" s="27">
        <f>COUNTIF(C15:F15,"N")</f>
        <v>0</v>
      </c>
    </row>
    <row r="16" spans="1:7" ht="27.6" x14ac:dyDescent="0.25">
      <c r="A16" s="29" t="s">
        <v>32</v>
      </c>
      <c r="B16" s="28"/>
      <c r="C16" s="15" t="s">
        <v>29</v>
      </c>
      <c r="D16" s="15" t="s">
        <v>29</v>
      </c>
      <c r="E16" s="15" t="s">
        <v>29</v>
      </c>
      <c r="F16" s="15" t="s">
        <v>29</v>
      </c>
      <c r="G16" s="27">
        <f t="shared" ref="G16:G53" si="1">COUNTIF(C16:F16,"N")</f>
        <v>0</v>
      </c>
    </row>
    <row r="17" spans="1:7" ht="27.6" x14ac:dyDescent="0.25">
      <c r="A17" s="29" t="s">
        <v>33</v>
      </c>
      <c r="B17" s="30"/>
      <c r="C17" s="15" t="s">
        <v>29</v>
      </c>
      <c r="D17" s="15" t="s">
        <v>29</v>
      </c>
      <c r="E17" s="15" t="s">
        <v>29</v>
      </c>
      <c r="F17" s="15" t="s">
        <v>29</v>
      </c>
      <c r="G17" s="27">
        <f t="shared" si="1"/>
        <v>0</v>
      </c>
    </row>
    <row r="18" spans="1:7" x14ac:dyDescent="0.25">
      <c r="A18" s="13" t="s">
        <v>34</v>
      </c>
      <c r="B18" s="31" t="s">
        <v>14</v>
      </c>
      <c r="C18" s="15" t="s">
        <v>29</v>
      </c>
      <c r="D18" s="15" t="s">
        <v>29</v>
      </c>
      <c r="E18" s="15" t="s">
        <v>29</v>
      </c>
      <c r="F18" s="15" t="s">
        <v>29</v>
      </c>
      <c r="G18" s="27">
        <f t="shared" si="1"/>
        <v>0</v>
      </c>
    </row>
    <row r="19" spans="1:7" ht="27.6" x14ac:dyDescent="0.25">
      <c r="A19" s="13" t="s">
        <v>35</v>
      </c>
      <c r="B19" s="32"/>
      <c r="C19" s="15" t="s">
        <v>29</v>
      </c>
      <c r="D19" s="15" t="s">
        <v>29</v>
      </c>
      <c r="E19" s="15" t="s">
        <v>29</v>
      </c>
      <c r="F19" s="15" t="s">
        <v>29</v>
      </c>
      <c r="G19" s="27">
        <f t="shared" si="1"/>
        <v>0</v>
      </c>
    </row>
    <row r="20" spans="1:7" ht="69" x14ac:dyDescent="0.25">
      <c r="A20" s="13" t="s">
        <v>36</v>
      </c>
      <c r="B20" s="32"/>
      <c r="C20" s="15" t="s">
        <v>29</v>
      </c>
      <c r="D20" s="15" t="s">
        <v>29</v>
      </c>
      <c r="E20" s="15" t="s">
        <v>29</v>
      </c>
      <c r="F20" s="15" t="s">
        <v>29</v>
      </c>
      <c r="G20" s="27">
        <f t="shared" si="1"/>
        <v>0</v>
      </c>
    </row>
    <row r="21" spans="1:7" x14ac:dyDescent="0.25">
      <c r="A21" s="13" t="s">
        <v>37</v>
      </c>
      <c r="B21" s="32"/>
      <c r="C21" s="15" t="s">
        <v>29</v>
      </c>
      <c r="D21" s="15" t="s">
        <v>29</v>
      </c>
      <c r="E21" s="15" t="s">
        <v>29</v>
      </c>
      <c r="F21" s="15" t="s">
        <v>29</v>
      </c>
      <c r="G21" s="27">
        <f t="shared" si="1"/>
        <v>0</v>
      </c>
    </row>
    <row r="22" spans="1:7" ht="27.6" x14ac:dyDescent="0.25">
      <c r="A22" s="13" t="s">
        <v>38</v>
      </c>
      <c r="B22" s="32"/>
      <c r="C22" s="15" t="s">
        <v>29</v>
      </c>
      <c r="D22" s="15" t="s">
        <v>29</v>
      </c>
      <c r="E22" s="15" t="s">
        <v>29</v>
      </c>
      <c r="F22" s="15" t="s">
        <v>29</v>
      </c>
      <c r="G22" s="27">
        <f t="shared" si="1"/>
        <v>0</v>
      </c>
    </row>
    <row r="23" spans="1:7" ht="27.6" x14ac:dyDescent="0.25">
      <c r="A23" s="13" t="s">
        <v>39</v>
      </c>
      <c r="B23" s="32"/>
      <c r="C23" s="15" t="s">
        <v>29</v>
      </c>
      <c r="D23" s="15" t="s">
        <v>29</v>
      </c>
      <c r="E23" s="15" t="s">
        <v>29</v>
      </c>
      <c r="F23" s="15" t="s">
        <v>29</v>
      </c>
      <c r="G23" s="27">
        <f t="shared" si="1"/>
        <v>0</v>
      </c>
    </row>
    <row r="24" spans="1:7" ht="41.4" x14ac:dyDescent="0.25">
      <c r="A24" s="13" t="s">
        <v>40</v>
      </c>
      <c r="B24" s="32"/>
      <c r="C24" s="15" t="s">
        <v>29</v>
      </c>
      <c r="D24" s="15" t="s">
        <v>29</v>
      </c>
      <c r="E24" s="15" t="s">
        <v>29</v>
      </c>
      <c r="F24" s="15" t="s">
        <v>29</v>
      </c>
      <c r="G24" s="27">
        <f t="shared" si="1"/>
        <v>0</v>
      </c>
    </row>
    <row r="25" spans="1:7" ht="27.6" x14ac:dyDescent="0.25">
      <c r="A25" s="13" t="s">
        <v>41</v>
      </c>
      <c r="B25" s="32"/>
      <c r="C25" s="15" t="s">
        <v>29</v>
      </c>
      <c r="D25" s="15" t="s">
        <v>29</v>
      </c>
      <c r="E25" s="15" t="s">
        <v>29</v>
      </c>
      <c r="F25" s="15" t="s">
        <v>29</v>
      </c>
      <c r="G25" s="27">
        <f t="shared" si="1"/>
        <v>0</v>
      </c>
    </row>
    <row r="26" spans="1:7" ht="27.6" customHeight="1" x14ac:dyDescent="0.25">
      <c r="A26" s="13" t="s">
        <v>42</v>
      </c>
      <c r="B26" s="33"/>
      <c r="C26" s="15" t="s">
        <v>29</v>
      </c>
      <c r="D26" s="15" t="s">
        <v>29</v>
      </c>
      <c r="E26" s="15" t="s">
        <v>29</v>
      </c>
      <c r="F26" s="15" t="s">
        <v>29</v>
      </c>
      <c r="G26" s="27">
        <f t="shared" si="1"/>
        <v>0</v>
      </c>
    </row>
    <row r="27" spans="1:7" ht="27.6" x14ac:dyDescent="0.25">
      <c r="A27" s="13" t="s">
        <v>43</v>
      </c>
      <c r="B27" s="31" t="s">
        <v>28</v>
      </c>
      <c r="C27" s="15" t="s">
        <v>29</v>
      </c>
      <c r="D27" s="15" t="s">
        <v>29</v>
      </c>
      <c r="E27" s="15" t="s">
        <v>29</v>
      </c>
      <c r="F27" s="15" t="s">
        <v>29</v>
      </c>
      <c r="G27" s="27">
        <f t="shared" si="1"/>
        <v>0</v>
      </c>
    </row>
    <row r="28" spans="1:7" x14ac:dyDescent="0.25">
      <c r="A28" s="13" t="s">
        <v>44</v>
      </c>
      <c r="B28" s="32"/>
      <c r="C28" s="15" t="s">
        <v>29</v>
      </c>
      <c r="D28" s="15" t="s">
        <v>29</v>
      </c>
      <c r="E28" s="15" t="s">
        <v>29</v>
      </c>
      <c r="F28" s="15" t="s">
        <v>29</v>
      </c>
      <c r="G28" s="27">
        <f t="shared" si="1"/>
        <v>0</v>
      </c>
    </row>
    <row r="29" spans="1:7" ht="27.6" x14ac:dyDescent="0.25">
      <c r="A29" s="13" t="s">
        <v>45</v>
      </c>
      <c r="B29" s="32"/>
      <c r="C29" s="15" t="s">
        <v>29</v>
      </c>
      <c r="D29" s="15" t="s">
        <v>29</v>
      </c>
      <c r="E29" s="15" t="s">
        <v>29</v>
      </c>
      <c r="F29" s="15" t="s">
        <v>29</v>
      </c>
      <c r="G29" s="27">
        <f t="shared" si="1"/>
        <v>0</v>
      </c>
    </row>
    <row r="30" spans="1:7" x14ac:dyDescent="0.25">
      <c r="A30" s="13" t="s">
        <v>46</v>
      </c>
      <c r="B30" s="32"/>
      <c r="C30" s="15" t="s">
        <v>29</v>
      </c>
      <c r="D30" s="15" t="s">
        <v>29</v>
      </c>
      <c r="E30" s="15" t="s">
        <v>29</v>
      </c>
      <c r="F30" s="15" t="s">
        <v>29</v>
      </c>
      <c r="G30" s="27">
        <f t="shared" si="1"/>
        <v>0</v>
      </c>
    </row>
    <row r="31" spans="1:7" x14ac:dyDescent="0.25">
      <c r="A31" s="13" t="s">
        <v>47</v>
      </c>
      <c r="B31" s="32"/>
      <c r="C31" s="15" t="s">
        <v>29</v>
      </c>
      <c r="D31" s="15" t="s">
        <v>29</v>
      </c>
      <c r="E31" s="15" t="s">
        <v>29</v>
      </c>
      <c r="F31" s="15" t="s">
        <v>29</v>
      </c>
      <c r="G31" s="27">
        <f t="shared" si="1"/>
        <v>0</v>
      </c>
    </row>
    <row r="32" spans="1:7" x14ac:dyDescent="0.25">
      <c r="A32" s="13" t="s">
        <v>48</v>
      </c>
      <c r="B32" s="32"/>
      <c r="C32" s="15" t="s">
        <v>29</v>
      </c>
      <c r="D32" s="15" t="s">
        <v>29</v>
      </c>
      <c r="E32" s="15" t="s">
        <v>29</v>
      </c>
      <c r="F32" s="15" t="s">
        <v>29</v>
      </c>
      <c r="G32" s="27">
        <f t="shared" si="1"/>
        <v>0</v>
      </c>
    </row>
    <row r="33" spans="1:7" ht="27.6" x14ac:dyDescent="0.25">
      <c r="A33" s="13" t="s">
        <v>49</v>
      </c>
      <c r="B33" s="32"/>
      <c r="C33" s="15" t="s">
        <v>29</v>
      </c>
      <c r="D33" s="15" t="s">
        <v>29</v>
      </c>
      <c r="E33" s="15" t="s">
        <v>29</v>
      </c>
      <c r="F33" s="15" t="s">
        <v>29</v>
      </c>
      <c r="G33" s="27">
        <f t="shared" si="1"/>
        <v>0</v>
      </c>
    </row>
    <row r="34" spans="1:7" x14ac:dyDescent="0.25">
      <c r="A34" s="13" t="s">
        <v>50</v>
      </c>
      <c r="B34" s="32"/>
      <c r="C34" s="15" t="s">
        <v>29</v>
      </c>
      <c r="D34" s="15" t="s">
        <v>29</v>
      </c>
      <c r="E34" s="15" t="s">
        <v>29</v>
      </c>
      <c r="F34" s="15" t="s">
        <v>29</v>
      </c>
      <c r="G34" s="27">
        <f t="shared" si="1"/>
        <v>0</v>
      </c>
    </row>
    <row r="35" spans="1:7" ht="27.6" x14ac:dyDescent="0.25">
      <c r="A35" s="13" t="s">
        <v>51</v>
      </c>
      <c r="B35" s="32"/>
      <c r="C35" s="15" t="s">
        <v>29</v>
      </c>
      <c r="D35" s="15" t="s">
        <v>29</v>
      </c>
      <c r="E35" s="15" t="s">
        <v>29</v>
      </c>
      <c r="F35" s="15" t="s">
        <v>29</v>
      </c>
      <c r="G35" s="27">
        <f t="shared" si="1"/>
        <v>0</v>
      </c>
    </row>
    <row r="36" spans="1:7" ht="26.55" customHeight="1" x14ac:dyDescent="0.25">
      <c r="A36" s="13" t="s">
        <v>52</v>
      </c>
      <c r="B36" s="32"/>
      <c r="C36" s="15" t="s">
        <v>29</v>
      </c>
      <c r="D36" s="15" t="s">
        <v>29</v>
      </c>
      <c r="E36" s="15" t="s">
        <v>29</v>
      </c>
      <c r="F36" s="15" t="s">
        <v>29</v>
      </c>
      <c r="G36" s="27">
        <f t="shared" si="1"/>
        <v>0</v>
      </c>
    </row>
    <row r="37" spans="1:7" ht="27.6" x14ac:dyDescent="0.25">
      <c r="A37" s="13" t="s">
        <v>53</v>
      </c>
      <c r="B37" s="32"/>
      <c r="C37" s="15" t="s">
        <v>29</v>
      </c>
      <c r="D37" s="15" t="s">
        <v>29</v>
      </c>
      <c r="E37" s="15" t="s">
        <v>29</v>
      </c>
      <c r="F37" s="15" t="s">
        <v>29</v>
      </c>
      <c r="G37" s="27">
        <f t="shared" si="1"/>
        <v>0</v>
      </c>
    </row>
    <row r="38" spans="1:7" ht="27.6" x14ac:dyDescent="0.25">
      <c r="A38" s="13" t="s">
        <v>54</v>
      </c>
      <c r="B38" s="32"/>
      <c r="C38" s="15" t="s">
        <v>29</v>
      </c>
      <c r="D38" s="15" t="s">
        <v>29</v>
      </c>
      <c r="E38" s="15" t="s">
        <v>29</v>
      </c>
      <c r="F38" s="15" t="s">
        <v>29</v>
      </c>
      <c r="G38" s="27">
        <f t="shared" si="1"/>
        <v>0</v>
      </c>
    </row>
    <row r="39" spans="1:7" x14ac:dyDescent="0.25">
      <c r="A39" s="13" t="s">
        <v>55</v>
      </c>
      <c r="B39" s="32"/>
      <c r="C39" s="15" t="s">
        <v>29</v>
      </c>
      <c r="D39" s="15" t="s">
        <v>29</v>
      </c>
      <c r="E39" s="15" t="s">
        <v>29</v>
      </c>
      <c r="F39" s="15" t="s">
        <v>29</v>
      </c>
      <c r="G39" s="27">
        <f t="shared" si="1"/>
        <v>0</v>
      </c>
    </row>
    <row r="40" spans="1:7" ht="27.6" x14ac:dyDescent="0.25">
      <c r="A40" s="13" t="s">
        <v>56</v>
      </c>
      <c r="B40" s="32"/>
      <c r="C40" s="15" t="s">
        <v>29</v>
      </c>
      <c r="D40" s="15" t="s">
        <v>29</v>
      </c>
      <c r="E40" s="15" t="s">
        <v>29</v>
      </c>
      <c r="F40" s="15" t="s">
        <v>29</v>
      </c>
      <c r="G40" s="27">
        <f t="shared" si="1"/>
        <v>0</v>
      </c>
    </row>
    <row r="41" spans="1:7" ht="27.6" x14ac:dyDescent="0.25">
      <c r="A41" s="13" t="s">
        <v>57</v>
      </c>
      <c r="B41" s="32"/>
      <c r="C41" s="15" t="s">
        <v>29</v>
      </c>
      <c r="D41" s="15" t="s">
        <v>29</v>
      </c>
      <c r="E41" s="15" t="s">
        <v>29</v>
      </c>
      <c r="F41" s="15" t="s">
        <v>29</v>
      </c>
      <c r="G41" s="27">
        <f t="shared" si="1"/>
        <v>0</v>
      </c>
    </row>
    <row r="42" spans="1:7" x14ac:dyDescent="0.25">
      <c r="A42" s="13" t="s">
        <v>58</v>
      </c>
      <c r="B42" s="32"/>
      <c r="C42" s="15" t="s">
        <v>29</v>
      </c>
      <c r="D42" s="15" t="s">
        <v>29</v>
      </c>
      <c r="E42" s="15" t="s">
        <v>29</v>
      </c>
      <c r="F42" s="15" t="s">
        <v>29</v>
      </c>
      <c r="G42" s="27">
        <f t="shared" si="1"/>
        <v>0</v>
      </c>
    </row>
    <row r="43" spans="1:7" x14ac:dyDescent="0.25">
      <c r="A43" s="13" t="s">
        <v>59</v>
      </c>
      <c r="B43" s="32"/>
      <c r="C43" s="15" t="s">
        <v>29</v>
      </c>
      <c r="D43" s="15" t="s">
        <v>29</v>
      </c>
      <c r="E43" s="15" t="s">
        <v>29</v>
      </c>
      <c r="F43" s="15" t="s">
        <v>29</v>
      </c>
      <c r="G43" s="27">
        <f t="shared" si="1"/>
        <v>0</v>
      </c>
    </row>
    <row r="44" spans="1:7" ht="27.6" x14ac:dyDescent="0.25">
      <c r="A44" s="13" t="s">
        <v>60</v>
      </c>
      <c r="B44" s="33"/>
      <c r="C44" s="15" t="s">
        <v>29</v>
      </c>
      <c r="D44" s="15" t="s">
        <v>29</v>
      </c>
      <c r="E44" s="15" t="s">
        <v>29</v>
      </c>
      <c r="F44" s="15" t="s">
        <v>29</v>
      </c>
      <c r="G44" s="27">
        <f t="shared" si="1"/>
        <v>0</v>
      </c>
    </row>
    <row r="45" spans="1:7" ht="27.6" x14ac:dyDescent="0.25">
      <c r="A45" s="13" t="s">
        <v>61</v>
      </c>
      <c r="B45" s="31" t="s">
        <v>62</v>
      </c>
      <c r="C45" s="15" t="s">
        <v>29</v>
      </c>
      <c r="D45" s="15" t="s">
        <v>29</v>
      </c>
      <c r="E45" s="15" t="s">
        <v>29</v>
      </c>
      <c r="F45" s="15" t="s">
        <v>29</v>
      </c>
      <c r="G45" s="27">
        <f t="shared" si="1"/>
        <v>0</v>
      </c>
    </row>
    <row r="46" spans="1:7" ht="27.6" x14ac:dyDescent="0.25">
      <c r="A46" s="13" t="s">
        <v>63</v>
      </c>
      <c r="B46" s="32"/>
      <c r="C46" s="15" t="s">
        <v>29</v>
      </c>
      <c r="D46" s="15" t="s">
        <v>29</v>
      </c>
      <c r="E46" s="15" t="s">
        <v>29</v>
      </c>
      <c r="F46" s="15" t="s">
        <v>29</v>
      </c>
      <c r="G46" s="27">
        <f t="shared" si="1"/>
        <v>0</v>
      </c>
    </row>
    <row r="47" spans="1:7" ht="69" x14ac:dyDescent="0.25">
      <c r="A47" s="13" t="s">
        <v>64</v>
      </c>
      <c r="B47" s="32"/>
      <c r="C47" s="15" t="s">
        <v>29</v>
      </c>
      <c r="D47" s="15" t="s">
        <v>29</v>
      </c>
      <c r="E47" s="15" t="s">
        <v>29</v>
      </c>
      <c r="F47" s="15" t="s">
        <v>29</v>
      </c>
      <c r="G47" s="27">
        <f t="shared" si="1"/>
        <v>0</v>
      </c>
    </row>
    <row r="48" spans="1:7" ht="27.6" x14ac:dyDescent="0.25">
      <c r="A48" s="13" t="s">
        <v>65</v>
      </c>
      <c r="B48" s="33"/>
      <c r="C48" s="15" t="s">
        <v>29</v>
      </c>
      <c r="D48" s="15" t="s">
        <v>29</v>
      </c>
      <c r="E48" s="15" t="s">
        <v>29</v>
      </c>
      <c r="F48" s="15" t="s">
        <v>29</v>
      </c>
      <c r="G48" s="27">
        <f t="shared" si="1"/>
        <v>0</v>
      </c>
    </row>
    <row r="49" spans="1:7" ht="41.4" x14ac:dyDescent="0.25">
      <c r="A49" s="13" t="s">
        <v>66</v>
      </c>
      <c r="B49" s="31" t="s">
        <v>67</v>
      </c>
      <c r="C49" s="15" t="s">
        <v>29</v>
      </c>
      <c r="D49" s="15" t="s">
        <v>29</v>
      </c>
      <c r="E49" s="15" t="s">
        <v>29</v>
      </c>
      <c r="F49" s="15" t="s">
        <v>29</v>
      </c>
      <c r="G49" s="27">
        <f t="shared" si="1"/>
        <v>0</v>
      </c>
    </row>
    <row r="50" spans="1:7" ht="41.4" x14ac:dyDescent="0.25">
      <c r="A50" s="13" t="s">
        <v>68</v>
      </c>
      <c r="B50" s="33"/>
      <c r="C50" s="15" t="s">
        <v>29</v>
      </c>
      <c r="D50" s="15" t="s">
        <v>29</v>
      </c>
      <c r="E50" s="15" t="s">
        <v>29</v>
      </c>
      <c r="F50" s="15" t="s">
        <v>29</v>
      </c>
      <c r="G50" s="27">
        <f t="shared" si="1"/>
        <v>0</v>
      </c>
    </row>
    <row r="51" spans="1:7" s="8" customFormat="1" x14ac:dyDescent="0.25">
      <c r="A51" s="34" t="s">
        <v>69</v>
      </c>
      <c r="B51" s="27" t="s">
        <v>70</v>
      </c>
      <c r="C51" s="15" t="s">
        <v>29</v>
      </c>
      <c r="D51" s="15" t="s">
        <v>29</v>
      </c>
      <c r="E51" s="15" t="s">
        <v>29</v>
      </c>
      <c r="F51" s="15" t="s">
        <v>29</v>
      </c>
      <c r="G51" s="27">
        <f t="shared" si="1"/>
        <v>0</v>
      </c>
    </row>
    <row r="52" spans="1:7" s="8" customFormat="1" x14ac:dyDescent="0.25">
      <c r="A52" s="35" t="s">
        <v>71</v>
      </c>
      <c r="B52" s="22" t="s">
        <v>72</v>
      </c>
      <c r="C52" s="3" t="str">
        <f>IF(C11="","",IF(C11&gt;=96,"Y","N"))</f>
        <v>Y</v>
      </c>
      <c r="D52" s="3" t="str">
        <f>IF(D11="","",IF(D11&gt;=96,"Y","N"))</f>
        <v>Y</v>
      </c>
      <c r="E52" s="3" t="str">
        <f>IF(E11="","",IF(E11&gt;=96,"Y","N"))</f>
        <v>Y</v>
      </c>
      <c r="F52" s="3" t="str">
        <f>IF(F11="","",IF(F11&gt;=96,"Y","N"))</f>
        <v>Y</v>
      </c>
      <c r="G52" s="27">
        <f t="shared" si="1"/>
        <v>0</v>
      </c>
    </row>
    <row r="53" spans="1:7" s="8" customFormat="1" x14ac:dyDescent="0.25">
      <c r="A53" s="35" t="s">
        <v>73</v>
      </c>
      <c r="B53" s="22" t="s">
        <v>72</v>
      </c>
      <c r="C53" s="22" t="str">
        <f>IF(C51="","",IF(OR(C13="N",C14="N",C15="N",C16="N",C17="N",C18="N",C19="N",C20="N",C21="N",C22="N",C23="N",C24="N",C25="N",C26="N",C27="N",C28="N",C29="N",C30="N",C31="N",C32="N",C33="N",C34="N",C35="N",C36="N",C37="N",C38="N",C39="N",C40="N",C41="N",C42="N",C43="N",C44="N",C45="N",C46="N",C47="N",C48="N",C49="N",C50="N",C51="N",C52="N",),"N","Y"))</f>
        <v>Y</v>
      </c>
      <c r="D53" s="22" t="str">
        <f t="shared" ref="D53:F53" si="2">IF(D51="","",IF(OR(D13="N",D14="N",D15="N",D16="N",D17="N",D18="N",D19="N",D20="N",D21="N",D22="N",D23="N",D24="N",D25="N",D26="N",D27="N",D28="N",D29="N",D30="N",D31="N",D32="N",D33="N",D34="N",D35="N",D36="N",D37="N",D38="N",D39="N",D40="N",D41="N",D42="N",D43="N",D44="N",D45="N",D46="N",D47="N",D48="N",D49="N",D50="N",D51="N",D52="N",),"N","Y"))</f>
        <v>Y</v>
      </c>
      <c r="E53" s="22" t="str">
        <f t="shared" si="2"/>
        <v>Y</v>
      </c>
      <c r="F53" s="22" t="str">
        <f t="shared" si="2"/>
        <v>Y</v>
      </c>
      <c r="G53" s="27">
        <f t="shared" si="1"/>
        <v>0</v>
      </c>
    </row>
    <row r="54" spans="1:7" ht="18.600000000000001" customHeight="1" x14ac:dyDescent="0.25">
      <c r="A54" s="36" t="s">
        <v>74</v>
      </c>
      <c r="B54" s="24"/>
      <c r="C54" s="37"/>
      <c r="D54" s="37"/>
      <c r="E54" s="37"/>
      <c r="F54" s="37"/>
      <c r="G54" s="37"/>
    </row>
    <row r="55" spans="1:7" ht="27.6" x14ac:dyDescent="0.25">
      <c r="A55" s="34" t="s">
        <v>75</v>
      </c>
      <c r="B55" s="38" t="s">
        <v>62</v>
      </c>
      <c r="C55" s="15" t="s">
        <v>76</v>
      </c>
      <c r="D55" s="15" t="s">
        <v>76</v>
      </c>
      <c r="E55" s="15" t="s">
        <v>76</v>
      </c>
      <c r="F55" s="15" t="s">
        <v>76</v>
      </c>
      <c r="G55" s="27">
        <f>COUNTIF(C55:F55,"N")</f>
        <v>4</v>
      </c>
    </row>
    <row r="56" spans="1:7" ht="27.6" x14ac:dyDescent="0.25">
      <c r="A56" s="34" t="s">
        <v>77</v>
      </c>
      <c r="B56" s="38"/>
      <c r="C56" s="15" t="s">
        <v>29</v>
      </c>
      <c r="D56" s="15" t="s">
        <v>29</v>
      </c>
      <c r="E56" s="15" t="s">
        <v>29</v>
      </c>
      <c r="F56" s="15" t="s">
        <v>29</v>
      </c>
      <c r="G56" s="27">
        <f>COUNTIF(C56:F56,"N")</f>
        <v>0</v>
      </c>
    </row>
    <row r="57" spans="1:7" ht="27.6" x14ac:dyDescent="0.25">
      <c r="A57" s="39" t="s">
        <v>78</v>
      </c>
      <c r="B57" s="17"/>
      <c r="C57" s="15" t="s">
        <v>29</v>
      </c>
      <c r="D57" s="15" t="s">
        <v>29</v>
      </c>
      <c r="E57" s="15" t="s">
        <v>29</v>
      </c>
      <c r="F57" s="15" t="s">
        <v>29</v>
      </c>
      <c r="G57" s="27">
        <f>COUNTIF(C57:F57,"N")</f>
        <v>0</v>
      </c>
    </row>
    <row r="58" spans="1:7" ht="25.5" customHeight="1" x14ac:dyDescent="0.25">
      <c r="A58" s="39" t="s">
        <v>79</v>
      </c>
      <c r="B58" s="40" t="s">
        <v>80</v>
      </c>
      <c r="C58" s="41">
        <v>4</v>
      </c>
      <c r="D58" s="41">
        <v>1</v>
      </c>
      <c r="E58" s="41">
        <v>2</v>
      </c>
      <c r="F58" s="41">
        <v>3</v>
      </c>
      <c r="G58" s="16"/>
    </row>
    <row r="59" spans="1:7" ht="18.600000000000001" customHeight="1" x14ac:dyDescent="0.25">
      <c r="A59" s="36" t="s">
        <v>81</v>
      </c>
      <c r="B59" s="24"/>
      <c r="C59" s="37"/>
      <c r="D59" s="37"/>
      <c r="E59" s="37"/>
      <c r="F59" s="37"/>
      <c r="G59" s="37"/>
    </row>
    <row r="60" spans="1:7" ht="18.600000000000001" customHeight="1" x14ac:dyDescent="0.25">
      <c r="A60" s="39" t="s">
        <v>82</v>
      </c>
      <c r="B60" s="40" t="s">
        <v>14</v>
      </c>
      <c r="C60" s="15" t="s">
        <v>29</v>
      </c>
      <c r="D60" s="15" t="s">
        <v>29</v>
      </c>
      <c r="E60" s="15" t="s">
        <v>29</v>
      </c>
      <c r="F60" s="15" t="s">
        <v>29</v>
      </c>
      <c r="G60" s="27">
        <f>COUNTIF(C60:F60,"Y")</f>
        <v>4</v>
      </c>
    </row>
    <row r="61" spans="1:7" x14ac:dyDescent="0.25">
      <c r="A61" s="39" t="s">
        <v>83</v>
      </c>
      <c r="B61" s="42" t="s">
        <v>28</v>
      </c>
      <c r="C61" s="43" t="s">
        <v>84</v>
      </c>
      <c r="D61" s="43" t="s">
        <v>84</v>
      </c>
      <c r="E61" s="43" t="s">
        <v>85</v>
      </c>
      <c r="F61" s="43" t="s">
        <v>85</v>
      </c>
      <c r="G61" s="16"/>
    </row>
    <row r="62" spans="1:7" ht="13.05" customHeight="1" x14ac:dyDescent="0.25">
      <c r="A62" s="44" t="s">
        <v>86</v>
      </c>
      <c r="B62" s="42"/>
      <c r="C62" s="15" t="s">
        <v>87</v>
      </c>
      <c r="D62" s="15" t="s">
        <v>88</v>
      </c>
      <c r="E62" s="15" t="s">
        <v>87</v>
      </c>
      <c r="F62" s="15" t="s">
        <v>88</v>
      </c>
      <c r="G62" s="16"/>
    </row>
    <row r="63" spans="1:7" x14ac:dyDescent="0.25">
      <c r="A63" s="45"/>
      <c r="B63" s="46"/>
      <c r="C63" s="45"/>
      <c r="D63" s="45"/>
    </row>
    <row r="64" spans="1:7" x14ac:dyDescent="0.25">
      <c r="A64" s="45"/>
      <c r="B64" s="46"/>
      <c r="C64" s="45"/>
      <c r="D64" s="45"/>
    </row>
  </sheetData>
  <mergeCells count="11">
    <mergeCell ref="B27:B44"/>
    <mergeCell ref="B45:B48"/>
    <mergeCell ref="B49:B50"/>
    <mergeCell ref="B55:B57"/>
    <mergeCell ref="B61:B62"/>
    <mergeCell ref="B1:B2"/>
    <mergeCell ref="G1:G2"/>
    <mergeCell ref="B4:B5"/>
    <mergeCell ref="A11:B11"/>
    <mergeCell ref="B13:B17"/>
    <mergeCell ref="B18:B26"/>
  </mergeCells>
  <conditionalFormatting sqref="G55:G57 G4:G11 G13:G25 G27:G53">
    <cfRule type="cellIs" dxfId="4" priority="5" operator="greaterThan">
      <formula>0</formula>
    </cfRule>
  </conditionalFormatting>
  <conditionalFormatting sqref="C13:F53 C55:F57">
    <cfRule type="cellIs" dxfId="3" priority="4" operator="equal">
      <formula>"N"</formula>
    </cfRule>
  </conditionalFormatting>
  <conditionalFormatting sqref="G60">
    <cfRule type="cellIs" dxfId="2" priority="3" operator="greaterThan">
      <formula>0</formula>
    </cfRule>
  </conditionalFormatting>
  <conditionalFormatting sqref="C60:F60">
    <cfRule type="cellIs" dxfId="1" priority="2" operator="equal">
      <formula>"Y"</formula>
    </cfRule>
  </conditionalFormatting>
  <conditionalFormatting sqref="G26">
    <cfRule type="cellIs" dxfId="0" priority="1" operator="greaterThan">
      <formula>0</formula>
    </cfRule>
  </conditionalFormatting>
  <printOptions horizontalCentered="1"/>
  <pageMargins left="0.7" right="0.7" top="0.75" bottom="0.75" header="0.3" footer="0.3"/>
  <pageSetup scale="78" orientation="portrait" r:id="rId1"/>
  <headerFooter>
    <oddHeader>&amp;C2020-103 RFA Scoring Sheets</oddHeader>
    <oddFooter>&amp;CPage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2D7FB8C8EFEAA4890E51E5409BB0EBE" ma:contentTypeVersion="22" ma:contentTypeDescription="Create a new document." ma:contentTypeScope="" ma:versionID="620d2f11883b2d1defcae5a4dab18e5e">
  <xsd:schema xmlns:xsd="http://www.w3.org/2001/XMLSchema" xmlns:xs="http://www.w3.org/2001/XMLSchema" xmlns:p="http://schemas.microsoft.com/office/2006/metadata/properties" xmlns:ns2="31c33541-f0e7-4482-9c8a-fb53b33b075f" targetNamespace="http://schemas.microsoft.com/office/2006/metadata/properties" ma:root="true" ma:fieldsID="89e71f4e6ded4e83d7d8f706aadb9348" ns2:_="">
    <xsd:import namespace="31c33541-f0e7-4482-9c8a-fb53b33b075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1c33541-f0e7-4482-9c8a-fb53b33b075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A02651F-BC45-4D6E-B7D8-377F9C8DBED7}"/>
</file>

<file path=customXml/itemProps2.xml><?xml version="1.0" encoding="utf-8"?>
<ds:datastoreItem xmlns:ds="http://schemas.openxmlformats.org/officeDocument/2006/customXml" ds:itemID="{BA1A840F-C24A-4562-8B00-02C6EB34B3D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55499B6-84F8-4130-8432-DB974C4F2429}">
  <ds:schemaRefs>
    <ds:schemaRef ds:uri="http://purl.org/dc/elements/1.1/"/>
    <ds:schemaRef ds:uri="a84349eb-4374-47bc-83f0-36d288636098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http://purl.org/dc/dcmitype/"/>
    <ds:schemaRef ds:uri="http://schemas.microsoft.com/office/2006/documentManagement/types"/>
    <ds:schemaRef ds:uri="http://schemas.microsoft.com/office/2006/metadata/properties"/>
    <ds:schemaRef ds:uri="68dfe011-c19e-4dbd-a5cd-00e4d25ab099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enter scores</vt:lpstr>
      <vt:lpstr>'enter scores'!Print_Area</vt:lpstr>
      <vt:lpstr>'enter scores'!Print_Titles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 Salmonsen</dc:creator>
  <cp:lastModifiedBy>Jean Salmonsen</cp:lastModifiedBy>
  <dcterms:created xsi:type="dcterms:W3CDTF">2020-05-13T21:10:20Z</dcterms:created>
  <dcterms:modified xsi:type="dcterms:W3CDTF">2020-05-13T21:11:12Z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0x010100B2D7FB8C8EFEAA4890E51E5409BB0EBE</vt:lpwstr>
  </property>
</Properties>
</file>