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5 Small DD\"/>
    </mc:Choice>
  </mc:AlternateContent>
  <xr:revisionPtr revIDLastSave="10" documentId="8_{999C3A53-F5DE-4A3A-9801-64B3D2DD7C14}" xr6:coauthVersionLast="45" xr6:coauthVersionMax="45" xr10:uidLastSave="{BE9997BD-6081-4787-9933-A1DDE76BF8F6}"/>
  <bookViews>
    <workbookView xWindow="19090" yWindow="-20" windowWidth="19420" windowHeight="10420" xr2:uid="{391B771C-0128-4F5E-8D75-B5EE303148C0}"/>
  </bookViews>
  <sheets>
    <sheet name="All Applications" sheetId="1" r:id="rId1"/>
  </sheets>
  <definedNames>
    <definedName name="_xlnm.Print_Area" localSheetId="0">'All Applications'!$A$1:$S$10</definedName>
    <definedName name="_xlnm.Print_Titles" localSheetId="0">'All Applications'!$A:$B,'All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L9" i="1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M7" i="1" s="1"/>
  <c r="I47" i="1"/>
  <c r="I46" i="1"/>
  <c r="I45" i="1"/>
  <c r="I44" i="1"/>
  <c r="I43" i="1"/>
  <c r="I42" i="1"/>
  <c r="I41" i="1"/>
  <c r="L10" i="1" s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L3" i="1" s="1"/>
  <c r="I21" i="1"/>
  <c r="I20" i="1"/>
  <c r="I19" i="1"/>
  <c r="I18" i="1"/>
  <c r="I17" i="1"/>
  <c r="I16" i="1"/>
  <c r="I15" i="1"/>
  <c r="I14" i="1"/>
  <c r="R10" i="1"/>
  <c r="R9" i="1"/>
  <c r="R7" i="1"/>
  <c r="R6" i="1"/>
  <c r="M6" i="1"/>
  <c r="R5" i="1"/>
  <c r="L5" i="1"/>
  <c r="R4" i="1"/>
  <c r="L4" i="1"/>
  <c r="R3" i="1"/>
</calcChain>
</file>

<file path=xl/sharedStrings.xml><?xml version="1.0" encoding="utf-8"?>
<sst xmlns="http://schemas.openxmlformats.org/spreadsheetml/2006/main" count="240" uniqueCount="126">
  <si>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</si>
  <si>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</si>
  <si>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</si>
  <si>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</si>
  <si>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</si>
  <si>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</si>
  <si>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</si>
  <si>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</si>
  <si>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</si>
  <si>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</si>
  <si>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</si>
  <si>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</si>
  <si>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</si>
  <si>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</si>
  <si>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</si>
  <si>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</si>
  <si>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</si>
  <si>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</si>
  <si>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CAT applies?</t>
  </si>
  <si>
    <t>Eligible Applications</t>
  </si>
  <si>
    <t>2020-485G</t>
  </si>
  <si>
    <t>Hope Haven</t>
  </si>
  <si>
    <t>Citrus</t>
  </si>
  <si>
    <t>Melissa Walker, Executive Director</t>
  </si>
  <si>
    <t>Citrus County Association for Retarded Citizens, Inc (CCARC)</t>
  </si>
  <si>
    <t>CRH</t>
  </si>
  <si>
    <t>N</t>
  </si>
  <si>
    <t>Y</t>
  </si>
  <si>
    <t>N/A</t>
  </si>
  <si>
    <t>2020-487G*</t>
  </si>
  <si>
    <t>Attain 2020-Seminole-Community Residential Home</t>
  </si>
  <si>
    <t>Seminole</t>
  </si>
  <si>
    <t>Dr. Craig Cook</t>
  </si>
  <si>
    <t>Crystal Lake Supportive Environments, Inc. (dba Attain, Inc.)</t>
  </si>
  <si>
    <t>2020-488G</t>
  </si>
  <si>
    <t>Manning Residence</t>
  </si>
  <si>
    <t>Palm Beach</t>
  </si>
  <si>
    <t>Kimberly McCarten</t>
  </si>
  <si>
    <t>The Arc of Palm Beach County, Inc.</t>
  </si>
  <si>
    <t>2020-490G</t>
  </si>
  <si>
    <t>Independence Place Gateway</t>
  </si>
  <si>
    <t>Collier</t>
  </si>
  <si>
    <t>Sheryl Soukup</t>
  </si>
  <si>
    <t>Residential Options of Florida, Inc.</t>
  </si>
  <si>
    <t>SLU</t>
  </si>
  <si>
    <t>2020-491G</t>
  </si>
  <si>
    <t>Cape Coral III</t>
  </si>
  <si>
    <t>Lee</t>
  </si>
  <si>
    <t>Ineligible Applications</t>
  </si>
  <si>
    <t>2020-486G**</t>
  </si>
  <si>
    <t>Attain 2020 Orange-Community Residential Home</t>
  </si>
  <si>
    <t>Orange</t>
  </si>
  <si>
    <t>2020-489G</t>
  </si>
  <si>
    <t>Cornerstone</t>
  </si>
  <si>
    <t>Hillsborough</t>
  </si>
  <si>
    <t>Kimberly E. Church</t>
  </si>
  <si>
    <t>Human Development Center, Inc.</t>
  </si>
  <si>
    <t>6 Max</t>
  </si>
  <si>
    <t>SLU CAT</t>
  </si>
  <si>
    <t>CRH CAT</t>
  </si>
  <si>
    <t>All Counties</t>
  </si>
  <si>
    <t>Awardees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</si>
  <si>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</si>
  <si>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</si>
  <si>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</si>
  <si>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</si>
  <si>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</si>
  <si>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</si>
  <si>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</si>
  <si>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</si>
  <si>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Clay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</si>
  <si>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</si>
  <si>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</si>
  <si>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</si>
  <si>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</si>
  <si>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</si>
  <si>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</si>
  <si>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</si>
  <si>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</si>
  <si>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</si>
  <si>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</si>
  <si>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</si>
  <si>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</si>
  <si>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</si>
  <si>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</si>
  <si>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</si>
  <si>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</si>
  <si>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</si>
  <si>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</si>
  <si>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</si>
  <si>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</si>
  <si>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</si>
  <si>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</si>
  <si>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</si>
  <si>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</si>
  <si>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</si>
  <si>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</si>
  <si>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</si>
  <si>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</si>
  <si>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</si>
  <si>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</si>
  <si>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</si>
  <si>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</si>
  <si>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</si>
  <si>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</si>
  <si>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</si>
  <si>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Pasco</t>
  </si>
  <si>
    <t>Pinellas</t>
  </si>
  <si>
    <t>Polk</t>
  </si>
  <si>
    <t>Putnam</t>
  </si>
  <si>
    <t>Santa Rosa</t>
  </si>
  <si>
    <t>Sarasota</t>
  </si>
  <si>
    <t>St. Johns</t>
  </si>
  <si>
    <t>Saint Johns</t>
  </si>
  <si>
    <t>St.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</si>
  <si>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</si>
  <si>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</si>
  <si>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</si>
  <si>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</si>
  <si>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</si>
  <si>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</si>
  <si>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</si>
  <si>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</si>
  <si>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</si>
  <si>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*This application indicated that it qualified, however during scoring it noted that they did not provide the required documentation.</t>
  </si>
  <si>
    <t>**This application indicated that they qualified, however during scoring it noted that they did not provide the required documentation. The Maximum Eligible Funding Award Amount was adjusted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</si>
</sst>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0"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B878-AD2B-4E93-93A9-6C4FCA063F78}">
  <dimension ref="A1:U82"/>
  <sheetViews>
    <sheetView showGridLines="0" tabSelected="1" zoomScale="90" zoomScaleNormal="9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B1" sqref="B1:B1048576"/>
    </sheetView>
  </sheetViews>
  <sheetFormatPr defaultColWidth="9.453125" defaultRowHeight="12" x14ac:dyDescent="0.25"/>
  <cols>
    <col min="1" max="1" width="11.54296875" style="1" customWidth="1"/>
    <col min="2" max="2" width="25.6328125" style="2" customWidth="1"/>
    <col min="3" max="3" width="12.453125" style="1" customWidth="1"/>
    <col min="4" max="4" width="14.453125" style="1" customWidth="1"/>
    <col min="5" max="5" width="31.08984375" style="3" customWidth="1"/>
    <col min="6" max="6" width="5.54296875" style="3" customWidth="1"/>
    <col min="7" max="7" width="6" style="3" customWidth="1"/>
    <col min="8" max="8" width="7.81640625" style="3" customWidth="1"/>
    <col min="9" max="9" width="4" style="3" customWidth="1"/>
    <col min="10" max="10" width="10.453125" style="1" bestFit="1" customWidth="1"/>
    <col min="11" max="11" width="6.453125" style="1" customWidth="1"/>
    <col min="12" max="13" width="5.1796875" style="1" hidden="1" customWidth="1"/>
    <col min="14" max="17" width="8.81640625" style="1" customWidth="1"/>
    <col min="18" max="18" width="10" style="1" hidden="1" customWidth="1"/>
    <col min="19" max="19" width="3.7265625" style="1" hidden="1" customWidth="1"/>
    <col min="20" max="20" width="11.81640625" style="1" customWidth="1"/>
    <col min="21" max="21" width="9.453125" style="3" customWidth="1"/>
    <col min="22" max="16384" width="9.453125" style="1"/>
  </cols>
  <sheetData>
    <row r="1" spans="1:21" s="8" customFormat="1" ht="83.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4" t="s">
        <v>18</v>
      </c>
    </row>
    <row r="2" spans="1:21" ht="19" customHeight="1" x14ac:dyDescent="0.3">
      <c r="A2" s="17" t="s">
        <v>19</v>
      </c>
      <c r="B2" s="18"/>
      <c r="C2" s="18"/>
      <c r="D2" s="18"/>
      <c r="E2" s="18"/>
      <c r="F2" s="19"/>
      <c r="G2" s="19"/>
      <c r="H2" s="19"/>
      <c r="I2" s="19"/>
      <c r="J2" s="20"/>
      <c r="K2" s="21"/>
      <c r="L2" s="22"/>
      <c r="M2" s="22"/>
      <c r="N2" s="21"/>
      <c r="O2" s="21"/>
      <c r="P2" s="26"/>
      <c r="Q2" s="19"/>
      <c r="R2" s="23"/>
      <c r="S2" s="26"/>
      <c r="U2" s="1"/>
    </row>
    <row r="3" spans="1:21" ht="24" x14ac:dyDescent="0.25">
      <c r="A3" s="9" t="s">
        <v>20</v>
      </c>
      <c r="B3" s="9" t="s">
        <v>21</v>
      </c>
      <c r="C3" s="9" t="s">
        <v>22</v>
      </c>
      <c r="D3" s="9" t="s">
        <v>23</v>
      </c>
      <c r="E3" s="9" t="s">
        <v>24</v>
      </c>
      <c r="F3" s="10" t="s">
        <v>25</v>
      </c>
      <c r="G3" s="10" t="s">
        <v>26</v>
      </c>
      <c r="H3" s="10">
        <v>6</v>
      </c>
      <c r="I3" s="10">
        <v>1</v>
      </c>
      <c r="J3" s="11">
        <v>488050</v>
      </c>
      <c r="K3" s="12" t="s">
        <v>27</v>
      </c>
      <c r="L3" s="13">
        <f>LOOKUP($C3,$F$14:$I$80)</f>
        <v>0</v>
      </c>
      <c r="M3" s="13" t="s">
        <v>28</v>
      </c>
      <c r="N3" s="12">
        <v>90</v>
      </c>
      <c r="O3" s="12" t="s">
        <v>26</v>
      </c>
      <c r="P3" s="14" t="s">
        <v>27</v>
      </c>
      <c r="Q3" s="10">
        <v>6</v>
      </c>
      <c r="R3" s="15">
        <f>J3*0.9</f>
        <v>439245</v>
      </c>
      <c r="S3" s="14"/>
      <c r="U3" s="1"/>
    </row>
    <row r="4" spans="1:21" ht="36" x14ac:dyDescent="0.25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10" t="s">
        <v>25</v>
      </c>
      <c r="G4" s="10" t="s">
        <v>26</v>
      </c>
      <c r="H4" s="10">
        <v>6</v>
      </c>
      <c r="I4" s="10">
        <v>1</v>
      </c>
      <c r="J4" s="11">
        <v>498050</v>
      </c>
      <c r="K4" s="12" t="s">
        <v>27</v>
      </c>
      <c r="L4" s="13">
        <f>LOOKUP($C4,$F$14:$I$80)</f>
        <v>0</v>
      </c>
      <c r="M4" s="13" t="s">
        <v>28</v>
      </c>
      <c r="N4" s="12">
        <v>65</v>
      </c>
      <c r="O4" s="12" t="s">
        <v>27</v>
      </c>
      <c r="P4" s="14" t="s">
        <v>27</v>
      </c>
      <c r="Q4" s="10">
        <v>3</v>
      </c>
      <c r="R4" s="15">
        <f>J4*0.9</f>
        <v>448245</v>
      </c>
      <c r="S4" s="14"/>
      <c r="U4" s="1"/>
    </row>
    <row r="5" spans="1:21" ht="43.5" customHeight="1" x14ac:dyDescent="0.25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10" t="s">
        <v>25</v>
      </c>
      <c r="G5" s="10" t="s">
        <v>26</v>
      </c>
      <c r="H5" s="10">
        <v>6</v>
      </c>
      <c r="I5" s="10">
        <v>1</v>
      </c>
      <c r="J5" s="11">
        <v>598050</v>
      </c>
      <c r="K5" s="12" t="s">
        <v>27</v>
      </c>
      <c r="L5" s="13">
        <f>LOOKUP($C5,$F$14:$I$80)</f>
        <v>0</v>
      </c>
      <c r="M5" s="13" t="s">
        <v>28</v>
      </c>
      <c r="N5" s="12">
        <v>91</v>
      </c>
      <c r="O5" s="12" t="s">
        <v>27</v>
      </c>
      <c r="P5" s="14" t="s">
        <v>27</v>
      </c>
      <c r="Q5" s="10">
        <v>4</v>
      </c>
      <c r="R5" s="15">
        <f>J5*0.9</f>
        <v>538245</v>
      </c>
      <c r="S5" s="14"/>
      <c r="U5" s="1"/>
    </row>
    <row r="6" spans="1:21" ht="24" x14ac:dyDescent="0.25">
      <c r="A6" s="9" t="s">
        <v>39</v>
      </c>
      <c r="B6" s="9" t="s">
        <v>40</v>
      </c>
      <c r="C6" s="9" t="s">
        <v>41</v>
      </c>
      <c r="D6" s="9" t="s">
        <v>42</v>
      </c>
      <c r="E6" s="9" t="s">
        <v>43</v>
      </c>
      <c r="F6" s="10" t="s">
        <v>44</v>
      </c>
      <c r="G6" s="10" t="s">
        <v>26</v>
      </c>
      <c r="H6" s="10">
        <v>3</v>
      </c>
      <c r="I6" s="10">
        <v>1</v>
      </c>
      <c r="J6" s="11">
        <v>273050</v>
      </c>
      <c r="K6" s="12" t="s">
        <v>27</v>
      </c>
      <c r="L6" s="13" t="s">
        <v>28</v>
      </c>
      <c r="M6" s="13">
        <f>LOOKUP($C6,$F$14:$I$80)</f>
        <v>0</v>
      </c>
      <c r="N6" s="12">
        <v>68</v>
      </c>
      <c r="O6" s="12" t="s">
        <v>26</v>
      </c>
      <c r="P6" s="14" t="s">
        <v>27</v>
      </c>
      <c r="Q6" s="10">
        <v>2</v>
      </c>
      <c r="R6" s="15">
        <f>J6*0.9</f>
        <v>245745</v>
      </c>
      <c r="S6" s="14"/>
      <c r="U6" s="1"/>
    </row>
    <row r="7" spans="1:21" ht="24" x14ac:dyDescent="0.25">
      <c r="A7" s="9" t="s">
        <v>45</v>
      </c>
      <c r="B7" s="9" t="s">
        <v>46</v>
      </c>
      <c r="C7" s="9" t="s">
        <v>47</v>
      </c>
      <c r="D7" s="9" t="s">
        <v>42</v>
      </c>
      <c r="E7" s="9" t="s">
        <v>43</v>
      </c>
      <c r="F7" s="10" t="s">
        <v>44</v>
      </c>
      <c r="G7" s="10" t="s">
        <v>26</v>
      </c>
      <c r="H7" s="10">
        <v>3</v>
      </c>
      <c r="I7" s="10">
        <v>1</v>
      </c>
      <c r="J7" s="11">
        <v>273050</v>
      </c>
      <c r="K7" s="12" t="s">
        <v>27</v>
      </c>
      <c r="L7" s="13" t="s">
        <v>28</v>
      </c>
      <c r="M7" s="13">
        <f>LOOKUP($C7,$F$14:$I$80)</f>
        <v>0</v>
      </c>
      <c r="N7" s="12">
        <v>63</v>
      </c>
      <c r="O7" s="12" t="s">
        <v>26</v>
      </c>
      <c r="P7" s="14" t="s">
        <v>27</v>
      </c>
      <c r="Q7" s="10">
        <v>1</v>
      </c>
      <c r="R7" s="15">
        <f>J7*0.9</f>
        <v>245745</v>
      </c>
      <c r="S7" s="16"/>
      <c r="U7" s="1"/>
    </row>
    <row r="8" spans="1:21" ht="19" customHeight="1" x14ac:dyDescent="0.3">
      <c r="A8" s="17" t="s">
        <v>48</v>
      </c>
      <c r="B8" s="18"/>
      <c r="C8" s="18"/>
      <c r="D8" s="18"/>
      <c r="E8" s="18"/>
      <c r="F8" s="19"/>
      <c r="G8" s="19"/>
      <c r="H8" s="19"/>
      <c r="I8" s="19"/>
      <c r="J8" s="20"/>
      <c r="K8" s="21"/>
      <c r="L8" s="22"/>
      <c r="M8" s="22"/>
      <c r="N8" s="21"/>
      <c r="O8" s="21"/>
      <c r="P8" s="3"/>
      <c r="Q8" s="19"/>
      <c r="R8" s="23"/>
      <c r="S8" s="3"/>
      <c r="U8" s="1"/>
    </row>
    <row r="9" spans="1:21" ht="36" x14ac:dyDescent="0.25">
      <c r="A9" s="9" t="s">
        <v>49</v>
      </c>
      <c r="B9" s="9" t="s">
        <v>50</v>
      </c>
      <c r="C9" s="9" t="s">
        <v>51</v>
      </c>
      <c r="D9" s="9" t="s">
        <v>32</v>
      </c>
      <c r="E9" s="9" t="s">
        <v>33</v>
      </c>
      <c r="F9" s="10" t="s">
        <v>25</v>
      </c>
      <c r="G9" s="10" t="s">
        <v>26</v>
      </c>
      <c r="H9" s="10">
        <v>6</v>
      </c>
      <c r="I9" s="10">
        <v>1</v>
      </c>
      <c r="J9" s="11">
        <v>488050</v>
      </c>
      <c r="K9" s="12" t="s">
        <v>26</v>
      </c>
      <c r="L9" s="13">
        <f>LOOKUP($C9,$F$14:$I$80)</f>
        <v>0</v>
      </c>
      <c r="M9" s="13" t="s">
        <v>28</v>
      </c>
      <c r="N9" s="12">
        <v>65</v>
      </c>
      <c r="O9" s="12" t="s">
        <v>27</v>
      </c>
      <c r="P9" s="14" t="s">
        <v>27</v>
      </c>
      <c r="Q9" s="10">
        <v>5</v>
      </c>
      <c r="R9" s="15">
        <f>J9*0.9</f>
        <v>439245</v>
      </c>
      <c r="S9" s="24"/>
      <c r="U9" s="1"/>
    </row>
    <row r="10" spans="1:21" ht="24" x14ac:dyDescent="0.25">
      <c r="A10" s="9" t="s">
        <v>52</v>
      </c>
      <c r="B10" s="9" t="s">
        <v>53</v>
      </c>
      <c r="C10" s="9" t="s">
        <v>54</v>
      </c>
      <c r="D10" s="9" t="s">
        <v>55</v>
      </c>
      <c r="E10" s="9" t="s">
        <v>56</v>
      </c>
      <c r="F10" s="10" t="s">
        <v>25</v>
      </c>
      <c r="G10" s="10" t="s">
        <v>27</v>
      </c>
      <c r="H10" s="10" t="s">
        <v>57</v>
      </c>
      <c r="I10" s="10">
        <v>1</v>
      </c>
      <c r="J10" s="11">
        <v>498050</v>
      </c>
      <c r="K10" s="12" t="s">
        <v>26</v>
      </c>
      <c r="L10" s="13">
        <f>LOOKUP($C10,$F$14:$I$80)</f>
        <v>0</v>
      </c>
      <c r="M10" s="13" t="s">
        <v>28</v>
      </c>
      <c r="N10" s="12">
        <v>84</v>
      </c>
      <c r="O10" s="12" t="s">
        <v>26</v>
      </c>
      <c r="P10" s="14" t="s">
        <v>27</v>
      </c>
      <c r="Q10" s="10">
        <v>7</v>
      </c>
      <c r="R10" s="15">
        <f>J10*0.9</f>
        <v>448245</v>
      </c>
      <c r="S10" s="14"/>
      <c r="U10" s="1"/>
    </row>
    <row r="11" spans="1:21" x14ac:dyDescent="0.25">
      <c r="J11" s="25"/>
      <c r="T11" s="3"/>
      <c r="U11" s="1"/>
    </row>
    <row r="12" spans="1:21" hidden="1" x14ac:dyDescent="0.25">
      <c r="F12" s="30" t="s">
        <v>58</v>
      </c>
      <c r="G12" s="30"/>
      <c r="H12" s="30" t="s">
        <v>59</v>
      </c>
      <c r="I12" s="30"/>
      <c r="T12" s="3"/>
      <c r="U12" s="1"/>
    </row>
    <row r="13" spans="1:21" hidden="1" x14ac:dyDescent="0.25">
      <c r="F13" s="27" t="s">
        <v>60</v>
      </c>
      <c r="G13" s="27"/>
      <c r="H13" s="27" t="s">
        <v>60</v>
      </c>
      <c r="I13" s="27" t="s">
        <v>61</v>
      </c>
      <c r="T13" s="3"/>
      <c r="U13" s="1"/>
    </row>
    <row r="14" spans="1:21" ht="12.5" hidden="1" x14ac:dyDescent="0.25">
      <c r="F14" s="28" t="s">
        <v>62</v>
      </c>
      <c r="G14" s="29"/>
      <c r="H14" s="28" t="s">
        <v>62</v>
      </c>
      <c r="I14" s="21">
        <f t="shared" ref="I14:I45" si="0">COUNTIFS(S$2:S$10,"=Y",F$2:F$10,"=CRH",C$2:C$10,F14)</f>
        <v>0</v>
      </c>
      <c r="T14" s="3"/>
      <c r="U14" s="1"/>
    </row>
    <row r="15" spans="1:21" ht="12.5" hidden="1" x14ac:dyDescent="0.25">
      <c r="F15" s="28" t="s">
        <v>63</v>
      </c>
      <c r="G15" s="29"/>
      <c r="H15" s="28" t="s">
        <v>63</v>
      </c>
      <c r="I15" s="21">
        <f t="shared" si="0"/>
        <v>0</v>
      </c>
      <c r="T15" s="3"/>
      <c r="U15" s="1"/>
    </row>
    <row r="16" spans="1:21" ht="12.5" hidden="1" x14ac:dyDescent="0.25">
      <c r="F16" s="28" t="s">
        <v>64</v>
      </c>
      <c r="G16" s="29"/>
      <c r="H16" s="28" t="s">
        <v>64</v>
      </c>
      <c r="I16" s="21">
        <f t="shared" si="0"/>
        <v>0</v>
      </c>
      <c r="T16" s="3"/>
      <c r="U16" s="1"/>
    </row>
    <row r="17" spans="6:21" ht="12.5" hidden="1" x14ac:dyDescent="0.25">
      <c r="F17" s="28" t="s">
        <v>65</v>
      </c>
      <c r="G17" s="29"/>
      <c r="H17" s="28" t="s">
        <v>65</v>
      </c>
      <c r="I17" s="21">
        <f t="shared" si="0"/>
        <v>0</v>
      </c>
      <c r="T17" s="3"/>
      <c r="U17" s="1"/>
    </row>
    <row r="18" spans="6:21" ht="12.5" hidden="1" x14ac:dyDescent="0.25">
      <c r="F18" s="28" t="s">
        <v>66</v>
      </c>
      <c r="G18" s="29"/>
      <c r="H18" s="28" t="s">
        <v>66</v>
      </c>
      <c r="I18" s="21">
        <f t="shared" si="0"/>
        <v>0</v>
      </c>
      <c r="T18" s="3"/>
      <c r="U18" s="1"/>
    </row>
    <row r="19" spans="6:21" ht="12.5" hidden="1" x14ac:dyDescent="0.25">
      <c r="F19" s="28" t="s">
        <v>67</v>
      </c>
      <c r="G19" s="29"/>
      <c r="H19" s="28" t="s">
        <v>67</v>
      </c>
      <c r="I19" s="21">
        <f t="shared" si="0"/>
        <v>0</v>
      </c>
      <c r="T19" s="3"/>
      <c r="U19" s="1"/>
    </row>
    <row r="20" spans="6:21" ht="12.5" hidden="1" x14ac:dyDescent="0.25">
      <c r="F20" s="28" t="s">
        <v>68</v>
      </c>
      <c r="G20" s="29"/>
      <c r="H20" s="28" t="s">
        <v>68</v>
      </c>
      <c r="I20" s="21">
        <f t="shared" si="0"/>
        <v>0</v>
      </c>
      <c r="T20" s="3"/>
      <c r="U20" s="1"/>
    </row>
    <row r="21" spans="6:21" ht="12.5" hidden="1" x14ac:dyDescent="0.25">
      <c r="F21" s="28" t="s">
        <v>69</v>
      </c>
      <c r="G21" s="29"/>
      <c r="H21" s="28" t="s">
        <v>69</v>
      </c>
      <c r="I21" s="21">
        <f t="shared" si="0"/>
        <v>0</v>
      </c>
      <c r="T21" s="3"/>
      <c r="U21" s="1"/>
    </row>
    <row r="22" spans="6:21" ht="12.5" hidden="1" x14ac:dyDescent="0.25">
      <c r="F22" s="28" t="s">
        <v>22</v>
      </c>
      <c r="G22" s="29"/>
      <c r="H22" s="28" t="s">
        <v>22</v>
      </c>
      <c r="I22" s="21">
        <f t="shared" si="0"/>
        <v>0</v>
      </c>
      <c r="T22" s="3"/>
      <c r="U22" s="1"/>
    </row>
    <row r="23" spans="6:21" ht="12.5" hidden="1" x14ac:dyDescent="0.25">
      <c r="F23" s="28" t="s">
        <v>70</v>
      </c>
      <c r="G23" s="29"/>
      <c r="H23" s="28" t="s">
        <v>70</v>
      </c>
      <c r="I23" s="21">
        <f t="shared" si="0"/>
        <v>0</v>
      </c>
      <c r="T23" s="3"/>
      <c r="U23" s="1"/>
    </row>
    <row r="24" spans="6:21" ht="12.5" hidden="1" x14ac:dyDescent="0.25">
      <c r="F24" s="28" t="s">
        <v>41</v>
      </c>
      <c r="G24" s="29"/>
      <c r="H24" s="28" t="s">
        <v>41</v>
      </c>
      <c r="I24" s="21">
        <f t="shared" si="0"/>
        <v>0</v>
      </c>
      <c r="T24" s="3"/>
      <c r="U24" s="1"/>
    </row>
    <row r="25" spans="6:21" ht="12.5" hidden="1" x14ac:dyDescent="0.25">
      <c r="F25" s="28" t="s">
        <v>71</v>
      </c>
      <c r="G25" s="29"/>
      <c r="H25" s="28" t="s">
        <v>71</v>
      </c>
      <c r="I25" s="21">
        <f t="shared" si="0"/>
        <v>0</v>
      </c>
      <c r="T25" s="3"/>
      <c r="U25" s="1"/>
    </row>
    <row r="26" spans="6:21" ht="12.5" hidden="1" x14ac:dyDescent="0.25">
      <c r="F26" s="28" t="s">
        <v>72</v>
      </c>
      <c r="G26" s="29"/>
      <c r="H26" s="28" t="s">
        <v>72</v>
      </c>
      <c r="I26" s="21">
        <f t="shared" si="0"/>
        <v>0</v>
      </c>
      <c r="T26" s="3"/>
      <c r="U26" s="1"/>
    </row>
    <row r="27" spans="6:21" ht="12.5" hidden="1" x14ac:dyDescent="0.25">
      <c r="F27" s="28" t="s">
        <v>73</v>
      </c>
      <c r="G27" s="29"/>
      <c r="H27" s="28" t="s">
        <v>73</v>
      </c>
      <c r="I27" s="21">
        <f t="shared" si="0"/>
        <v>0</v>
      </c>
      <c r="T27" s="3"/>
      <c r="U27" s="1"/>
    </row>
    <row r="28" spans="6:21" ht="12.5" hidden="1" x14ac:dyDescent="0.25">
      <c r="F28" s="28" t="s">
        <v>74</v>
      </c>
      <c r="G28" s="29"/>
      <c r="H28" s="28" t="s">
        <v>74</v>
      </c>
      <c r="I28" s="21">
        <f t="shared" si="0"/>
        <v>0</v>
      </c>
      <c r="T28" s="3"/>
      <c r="U28" s="1"/>
    </row>
    <row r="29" spans="6:21" ht="12.5" hidden="1" x14ac:dyDescent="0.25">
      <c r="F29" s="28" t="s">
        <v>75</v>
      </c>
      <c r="G29" s="29"/>
      <c r="H29" s="28" t="s">
        <v>75</v>
      </c>
      <c r="I29" s="21">
        <f t="shared" si="0"/>
        <v>0</v>
      </c>
      <c r="T29" s="3"/>
      <c r="U29" s="1"/>
    </row>
    <row r="30" spans="6:21" ht="12.5" hidden="1" x14ac:dyDescent="0.25">
      <c r="F30" s="28" t="s">
        <v>76</v>
      </c>
      <c r="G30" s="29"/>
      <c r="H30" s="28" t="s">
        <v>76</v>
      </c>
      <c r="I30" s="21">
        <f t="shared" si="0"/>
        <v>0</v>
      </c>
      <c r="T30" s="3"/>
      <c r="U30" s="1"/>
    </row>
    <row r="31" spans="6:21" ht="12.5" hidden="1" x14ac:dyDescent="0.25">
      <c r="F31" s="28" t="s">
        <v>77</v>
      </c>
      <c r="G31" s="29"/>
      <c r="H31" s="28" t="s">
        <v>77</v>
      </c>
      <c r="I31" s="21">
        <f t="shared" si="0"/>
        <v>0</v>
      </c>
      <c r="T31" s="3"/>
      <c r="U31" s="1"/>
    </row>
    <row r="32" spans="6:21" ht="12.5" hidden="1" x14ac:dyDescent="0.25">
      <c r="F32" s="28" t="s">
        <v>78</v>
      </c>
      <c r="G32" s="29"/>
      <c r="H32" s="28" t="s">
        <v>78</v>
      </c>
      <c r="I32" s="21">
        <f t="shared" si="0"/>
        <v>0</v>
      </c>
      <c r="T32" s="3"/>
      <c r="U32" s="1"/>
    </row>
    <row r="33" spans="6:21" ht="12.5" hidden="1" x14ac:dyDescent="0.25">
      <c r="F33" s="28" t="s">
        <v>79</v>
      </c>
      <c r="G33" s="29"/>
      <c r="H33" s="28" t="s">
        <v>79</v>
      </c>
      <c r="I33" s="21">
        <f t="shared" si="0"/>
        <v>0</v>
      </c>
      <c r="T33" s="3"/>
      <c r="U33" s="1"/>
    </row>
    <row r="34" spans="6:21" ht="12.5" hidden="1" x14ac:dyDescent="0.25">
      <c r="F34" s="28" t="s">
        <v>80</v>
      </c>
      <c r="G34" s="29"/>
      <c r="H34" s="28" t="s">
        <v>80</v>
      </c>
      <c r="I34" s="21">
        <f t="shared" si="0"/>
        <v>0</v>
      </c>
      <c r="T34" s="3"/>
      <c r="U34" s="1"/>
    </row>
    <row r="35" spans="6:21" ht="12.5" hidden="1" x14ac:dyDescent="0.25">
      <c r="F35" s="28" t="s">
        <v>81</v>
      </c>
      <c r="G35" s="29"/>
      <c r="H35" s="28" t="s">
        <v>81</v>
      </c>
      <c r="I35" s="21">
        <f t="shared" si="0"/>
        <v>0</v>
      </c>
      <c r="T35" s="3"/>
      <c r="U35" s="1"/>
    </row>
    <row r="36" spans="6:21" ht="12.5" hidden="1" x14ac:dyDescent="0.25">
      <c r="F36" s="28" t="s">
        <v>82</v>
      </c>
      <c r="G36" s="29"/>
      <c r="H36" s="28" t="s">
        <v>82</v>
      </c>
      <c r="I36" s="21">
        <f t="shared" si="0"/>
        <v>0</v>
      </c>
      <c r="T36" s="3"/>
      <c r="U36" s="1"/>
    </row>
    <row r="37" spans="6:21" ht="12.5" hidden="1" x14ac:dyDescent="0.25">
      <c r="F37" s="28" t="s">
        <v>83</v>
      </c>
      <c r="G37" s="29"/>
      <c r="H37" s="28" t="s">
        <v>83</v>
      </c>
      <c r="I37" s="21">
        <f t="shared" si="0"/>
        <v>0</v>
      </c>
      <c r="T37" s="3"/>
      <c r="U37" s="1"/>
    </row>
    <row r="38" spans="6:21" ht="12.5" hidden="1" x14ac:dyDescent="0.25">
      <c r="F38" s="28" t="s">
        <v>84</v>
      </c>
      <c r="G38" s="29"/>
      <c r="H38" s="28" t="s">
        <v>84</v>
      </c>
      <c r="I38" s="21">
        <f t="shared" si="0"/>
        <v>0</v>
      </c>
      <c r="T38" s="3"/>
      <c r="U38" s="1"/>
    </row>
    <row r="39" spans="6:21" ht="12.5" hidden="1" x14ac:dyDescent="0.25">
      <c r="F39" s="28" t="s">
        <v>85</v>
      </c>
      <c r="G39" s="29"/>
      <c r="H39" s="28" t="s">
        <v>85</v>
      </c>
      <c r="I39" s="21">
        <f t="shared" si="0"/>
        <v>0</v>
      </c>
      <c r="T39" s="3"/>
      <c r="U39" s="1"/>
    </row>
    <row r="40" spans="6:21" ht="12.5" hidden="1" x14ac:dyDescent="0.25">
      <c r="F40" s="28" t="s">
        <v>86</v>
      </c>
      <c r="G40" s="29"/>
      <c r="H40" s="28" t="s">
        <v>86</v>
      </c>
      <c r="I40" s="21">
        <f t="shared" si="0"/>
        <v>0</v>
      </c>
      <c r="T40" s="3"/>
      <c r="U40" s="1"/>
    </row>
    <row r="41" spans="6:21" ht="12.5" hidden="1" x14ac:dyDescent="0.25">
      <c r="F41" s="28" t="s">
        <v>54</v>
      </c>
      <c r="G41" s="29"/>
      <c r="H41" s="28" t="s">
        <v>54</v>
      </c>
      <c r="I41" s="21">
        <f t="shared" si="0"/>
        <v>0</v>
      </c>
      <c r="T41" s="3"/>
      <c r="U41" s="1"/>
    </row>
    <row r="42" spans="6:21" ht="12.5" hidden="1" x14ac:dyDescent="0.25">
      <c r="F42" s="28" t="s">
        <v>87</v>
      </c>
      <c r="G42" s="29"/>
      <c r="H42" s="28" t="s">
        <v>87</v>
      </c>
      <c r="I42" s="21">
        <f t="shared" si="0"/>
        <v>0</v>
      </c>
      <c r="T42" s="3"/>
      <c r="U42" s="1"/>
    </row>
    <row r="43" spans="6:21" ht="12.5" hidden="1" x14ac:dyDescent="0.25">
      <c r="F43" s="28" t="s">
        <v>88</v>
      </c>
      <c r="G43" s="29"/>
      <c r="H43" s="28" t="s">
        <v>88</v>
      </c>
      <c r="I43" s="21">
        <f t="shared" si="0"/>
        <v>0</v>
      </c>
      <c r="T43" s="3"/>
      <c r="U43" s="1"/>
    </row>
    <row r="44" spans="6:21" ht="12.5" hidden="1" x14ac:dyDescent="0.25">
      <c r="F44" s="28" t="s">
        <v>89</v>
      </c>
      <c r="G44" s="29"/>
      <c r="H44" s="28" t="s">
        <v>89</v>
      </c>
      <c r="I44" s="21">
        <f t="shared" si="0"/>
        <v>0</v>
      </c>
      <c r="T44" s="3"/>
      <c r="U44" s="1"/>
    </row>
    <row r="45" spans="6:21" ht="12.5" hidden="1" x14ac:dyDescent="0.25">
      <c r="F45" s="28" t="s">
        <v>90</v>
      </c>
      <c r="G45" s="29"/>
      <c r="H45" s="28" t="s">
        <v>90</v>
      </c>
      <c r="I45" s="21">
        <f t="shared" si="0"/>
        <v>0</v>
      </c>
      <c r="T45" s="3"/>
      <c r="U45" s="1"/>
    </row>
    <row r="46" spans="6:21" ht="12.5" hidden="1" x14ac:dyDescent="0.25">
      <c r="F46" s="28" t="s">
        <v>91</v>
      </c>
      <c r="G46" s="29"/>
      <c r="H46" s="28" t="s">
        <v>91</v>
      </c>
      <c r="I46" s="21">
        <f t="shared" ref="I46:I80" si="1">COUNTIFS(S$2:S$10,"=Y",F$2:F$10,"=CRH",C$2:C$10,F46)</f>
        <v>0</v>
      </c>
      <c r="T46" s="3"/>
      <c r="U46" s="1"/>
    </row>
    <row r="47" spans="6:21" ht="12.5" hidden="1" x14ac:dyDescent="0.25">
      <c r="F47" s="28" t="s">
        <v>92</v>
      </c>
      <c r="G47" s="29"/>
      <c r="H47" s="28" t="s">
        <v>92</v>
      </c>
      <c r="I47" s="21">
        <f t="shared" si="1"/>
        <v>0</v>
      </c>
      <c r="T47" s="3"/>
      <c r="U47" s="1"/>
    </row>
    <row r="48" spans="6:21" ht="12.5" hidden="1" x14ac:dyDescent="0.25">
      <c r="F48" s="28" t="s">
        <v>47</v>
      </c>
      <c r="G48" s="29"/>
      <c r="H48" s="28" t="s">
        <v>47</v>
      </c>
      <c r="I48" s="21">
        <f t="shared" si="1"/>
        <v>0</v>
      </c>
      <c r="T48" s="3"/>
      <c r="U48" s="1"/>
    </row>
    <row r="49" spans="6:21" ht="12.5" hidden="1" x14ac:dyDescent="0.25">
      <c r="F49" s="28" t="s">
        <v>93</v>
      </c>
      <c r="G49" s="29"/>
      <c r="H49" s="28" t="s">
        <v>93</v>
      </c>
      <c r="I49" s="21">
        <f t="shared" si="1"/>
        <v>0</v>
      </c>
      <c r="T49" s="3"/>
      <c r="U49" s="1"/>
    </row>
    <row r="50" spans="6:21" ht="12.5" hidden="1" x14ac:dyDescent="0.25">
      <c r="F50" s="28" t="s">
        <v>94</v>
      </c>
      <c r="G50" s="29"/>
      <c r="H50" s="28" t="s">
        <v>94</v>
      </c>
      <c r="I50" s="21">
        <f t="shared" si="1"/>
        <v>0</v>
      </c>
      <c r="T50" s="3"/>
      <c r="U50" s="1"/>
    </row>
    <row r="51" spans="6:21" ht="12.5" hidden="1" x14ac:dyDescent="0.25">
      <c r="F51" s="28" t="s">
        <v>95</v>
      </c>
      <c r="G51" s="29"/>
      <c r="H51" s="28" t="s">
        <v>95</v>
      </c>
      <c r="I51" s="21">
        <f t="shared" si="1"/>
        <v>0</v>
      </c>
      <c r="T51" s="3"/>
      <c r="U51" s="1"/>
    </row>
    <row r="52" spans="6:21" ht="12.5" hidden="1" x14ac:dyDescent="0.25">
      <c r="F52" s="28" t="s">
        <v>96</v>
      </c>
      <c r="G52" s="29"/>
      <c r="H52" s="28" t="s">
        <v>96</v>
      </c>
      <c r="I52" s="21">
        <f t="shared" si="1"/>
        <v>0</v>
      </c>
      <c r="T52" s="3"/>
      <c r="U52" s="1"/>
    </row>
    <row r="53" spans="6:21" ht="12.5" hidden="1" x14ac:dyDescent="0.25">
      <c r="F53" s="28" t="s">
        <v>97</v>
      </c>
      <c r="G53" s="29"/>
      <c r="H53" s="28" t="s">
        <v>97</v>
      </c>
      <c r="I53" s="21">
        <f t="shared" si="1"/>
        <v>0</v>
      </c>
      <c r="T53" s="3"/>
      <c r="U53" s="1"/>
    </row>
    <row r="54" spans="6:21" ht="12.5" hidden="1" x14ac:dyDescent="0.25">
      <c r="F54" s="28" t="s">
        <v>98</v>
      </c>
      <c r="G54" s="29"/>
      <c r="H54" s="28" t="s">
        <v>98</v>
      </c>
      <c r="I54" s="21">
        <f t="shared" si="1"/>
        <v>0</v>
      </c>
      <c r="T54" s="3"/>
      <c r="U54" s="1"/>
    </row>
    <row r="55" spans="6:21" ht="12.5" hidden="1" x14ac:dyDescent="0.25">
      <c r="F55" s="28" t="s">
        <v>99</v>
      </c>
      <c r="G55" s="29"/>
      <c r="H55" s="28" t="s">
        <v>99</v>
      </c>
      <c r="I55" s="21">
        <f t="shared" si="1"/>
        <v>0</v>
      </c>
      <c r="T55" s="3"/>
      <c r="U55" s="1"/>
    </row>
    <row r="56" spans="6:21" ht="12.5" hidden="1" x14ac:dyDescent="0.25">
      <c r="F56" s="28" t="s">
        <v>100</v>
      </c>
      <c r="G56" s="29"/>
      <c r="H56" s="28" t="s">
        <v>100</v>
      </c>
      <c r="I56" s="21">
        <f t="shared" si="1"/>
        <v>0</v>
      </c>
      <c r="T56" s="3"/>
      <c r="U56" s="1"/>
    </row>
    <row r="57" spans="6:21" ht="12.5" hidden="1" x14ac:dyDescent="0.25">
      <c r="F57" s="28" t="s">
        <v>101</v>
      </c>
      <c r="G57" s="29"/>
      <c r="H57" s="28" t="s">
        <v>101</v>
      </c>
      <c r="I57" s="21">
        <f t="shared" si="1"/>
        <v>0</v>
      </c>
      <c r="T57" s="3"/>
      <c r="U57" s="1"/>
    </row>
    <row r="58" spans="6:21" ht="12.5" hidden="1" x14ac:dyDescent="0.25">
      <c r="F58" s="28" t="s">
        <v>102</v>
      </c>
      <c r="G58" s="29"/>
      <c r="H58" s="28" t="s">
        <v>102</v>
      </c>
      <c r="I58" s="21">
        <f t="shared" si="1"/>
        <v>0</v>
      </c>
      <c r="T58" s="3"/>
      <c r="U58" s="1"/>
    </row>
    <row r="59" spans="6:21" ht="12.5" hidden="1" x14ac:dyDescent="0.25">
      <c r="F59" s="28" t="s">
        <v>103</v>
      </c>
      <c r="G59" s="29"/>
      <c r="H59" s="28" t="s">
        <v>103</v>
      </c>
      <c r="I59" s="21">
        <f t="shared" si="1"/>
        <v>0</v>
      </c>
      <c r="T59" s="3"/>
      <c r="U59" s="1"/>
    </row>
    <row r="60" spans="6:21" ht="12.5" hidden="1" x14ac:dyDescent="0.25">
      <c r="F60" s="28" t="s">
        <v>104</v>
      </c>
      <c r="G60" s="29"/>
      <c r="H60" s="28" t="s">
        <v>104</v>
      </c>
      <c r="I60" s="21">
        <f t="shared" si="1"/>
        <v>0</v>
      </c>
      <c r="T60" s="3"/>
      <c r="U60" s="1"/>
    </row>
    <row r="61" spans="6:21" ht="12.5" hidden="1" x14ac:dyDescent="0.25">
      <c r="F61" s="28" t="s">
        <v>51</v>
      </c>
      <c r="G61" s="29"/>
      <c r="H61" s="28" t="s">
        <v>51</v>
      </c>
      <c r="I61" s="21">
        <f t="shared" si="1"/>
        <v>0</v>
      </c>
      <c r="T61" s="3"/>
      <c r="U61" s="1"/>
    </row>
    <row r="62" spans="6:21" ht="12.5" hidden="1" x14ac:dyDescent="0.25">
      <c r="F62" s="28" t="s">
        <v>105</v>
      </c>
      <c r="G62" s="29"/>
      <c r="H62" s="28" t="s">
        <v>105</v>
      </c>
      <c r="I62" s="21">
        <f t="shared" si="1"/>
        <v>0</v>
      </c>
      <c r="T62" s="3"/>
      <c r="U62" s="1"/>
    </row>
    <row r="63" spans="6:21" ht="12.5" hidden="1" x14ac:dyDescent="0.25">
      <c r="F63" s="28" t="s">
        <v>36</v>
      </c>
      <c r="G63" s="29"/>
      <c r="H63" s="28" t="s">
        <v>36</v>
      </c>
      <c r="I63" s="21">
        <f t="shared" si="1"/>
        <v>0</v>
      </c>
      <c r="T63" s="3"/>
      <c r="U63" s="1"/>
    </row>
    <row r="64" spans="6:21" ht="12.5" hidden="1" x14ac:dyDescent="0.25">
      <c r="F64" s="28" t="s">
        <v>106</v>
      </c>
      <c r="G64" s="29"/>
      <c r="H64" s="28" t="s">
        <v>106</v>
      </c>
      <c r="I64" s="21">
        <f t="shared" si="1"/>
        <v>0</v>
      </c>
      <c r="T64" s="3"/>
      <c r="U64" s="1"/>
    </row>
    <row r="65" spans="6:21" ht="12.5" hidden="1" x14ac:dyDescent="0.25">
      <c r="F65" s="28" t="s">
        <v>107</v>
      </c>
      <c r="G65" s="29"/>
      <c r="H65" s="28" t="s">
        <v>107</v>
      </c>
      <c r="I65" s="21">
        <f t="shared" si="1"/>
        <v>0</v>
      </c>
      <c r="T65" s="3"/>
      <c r="U65" s="1"/>
    </row>
    <row r="66" spans="6:21" ht="12.5" hidden="1" x14ac:dyDescent="0.25">
      <c r="F66" s="28" t="s">
        <v>108</v>
      </c>
      <c r="G66" s="29"/>
      <c r="H66" s="28" t="s">
        <v>108</v>
      </c>
      <c r="I66" s="21">
        <f t="shared" si="1"/>
        <v>0</v>
      </c>
      <c r="T66" s="3"/>
      <c r="U66" s="1"/>
    </row>
    <row r="67" spans="6:21" ht="12.5" hidden="1" x14ac:dyDescent="0.25">
      <c r="F67" s="28" t="s">
        <v>109</v>
      </c>
      <c r="G67" s="29"/>
      <c r="H67" s="28" t="s">
        <v>109</v>
      </c>
      <c r="I67" s="21">
        <f t="shared" si="1"/>
        <v>0</v>
      </c>
      <c r="T67" s="3"/>
      <c r="U67" s="1"/>
    </row>
    <row r="68" spans="6:21" ht="12.5" hidden="1" x14ac:dyDescent="0.25">
      <c r="F68" s="28" t="s">
        <v>110</v>
      </c>
      <c r="G68" s="29"/>
      <c r="H68" s="28" t="s">
        <v>110</v>
      </c>
      <c r="I68" s="21">
        <f t="shared" si="1"/>
        <v>0</v>
      </c>
      <c r="T68" s="3"/>
      <c r="U68" s="1"/>
    </row>
    <row r="69" spans="6:21" ht="12.5" hidden="1" x14ac:dyDescent="0.25">
      <c r="F69" s="28" t="s">
        <v>111</v>
      </c>
      <c r="G69" s="29"/>
      <c r="H69" s="28" t="s">
        <v>111</v>
      </c>
      <c r="I69" s="21">
        <f t="shared" si="1"/>
        <v>0</v>
      </c>
      <c r="T69" s="3"/>
      <c r="U69" s="1"/>
    </row>
    <row r="70" spans="6:21" ht="12.5" hidden="1" x14ac:dyDescent="0.25">
      <c r="F70" s="28" t="s">
        <v>31</v>
      </c>
      <c r="G70" s="29"/>
      <c r="H70" s="28" t="s">
        <v>31</v>
      </c>
      <c r="I70" s="21">
        <f t="shared" si="1"/>
        <v>0</v>
      </c>
      <c r="T70" s="3"/>
      <c r="U70" s="1"/>
    </row>
    <row r="71" spans="6:21" ht="12.5" hidden="1" x14ac:dyDescent="0.25">
      <c r="F71" s="28" t="s">
        <v>112</v>
      </c>
      <c r="G71" s="29"/>
      <c r="H71" s="28" t="s">
        <v>113</v>
      </c>
      <c r="I71" s="21">
        <f t="shared" si="1"/>
        <v>0</v>
      </c>
      <c r="T71" s="3"/>
      <c r="U71" s="1"/>
    </row>
    <row r="72" spans="6:21" ht="12.5" hidden="1" x14ac:dyDescent="0.25">
      <c r="F72" s="28" t="s">
        <v>114</v>
      </c>
      <c r="G72" s="29"/>
      <c r="H72" s="28" t="s">
        <v>115</v>
      </c>
      <c r="I72" s="21">
        <f t="shared" si="1"/>
        <v>0</v>
      </c>
      <c r="T72" s="3"/>
      <c r="U72" s="1"/>
    </row>
    <row r="73" spans="6:21" ht="12.5" hidden="1" x14ac:dyDescent="0.25">
      <c r="F73" s="28" t="s">
        <v>116</v>
      </c>
      <c r="G73" s="29"/>
      <c r="H73" s="28" t="s">
        <v>116</v>
      </c>
      <c r="I73" s="21">
        <f t="shared" si="1"/>
        <v>0</v>
      </c>
      <c r="T73" s="3"/>
      <c r="U73" s="1"/>
    </row>
    <row r="74" spans="6:21" ht="12.5" hidden="1" x14ac:dyDescent="0.25">
      <c r="F74" s="28" t="s">
        <v>117</v>
      </c>
      <c r="G74" s="29"/>
      <c r="H74" s="28" t="s">
        <v>117</v>
      </c>
      <c r="I74" s="21">
        <f t="shared" si="1"/>
        <v>0</v>
      </c>
      <c r="T74" s="3"/>
      <c r="U74" s="1"/>
    </row>
    <row r="75" spans="6:21" ht="12.5" hidden="1" x14ac:dyDescent="0.25">
      <c r="F75" s="28" t="s">
        <v>118</v>
      </c>
      <c r="G75" s="29"/>
      <c r="H75" s="28" t="s">
        <v>118</v>
      </c>
      <c r="I75" s="21">
        <f t="shared" si="1"/>
        <v>0</v>
      </c>
      <c r="T75" s="3"/>
      <c r="U75" s="1"/>
    </row>
    <row r="76" spans="6:21" ht="12.5" hidden="1" x14ac:dyDescent="0.25">
      <c r="F76" s="28" t="s">
        <v>119</v>
      </c>
      <c r="G76" s="29"/>
      <c r="H76" s="28" t="s">
        <v>119</v>
      </c>
      <c r="I76" s="21">
        <f t="shared" si="1"/>
        <v>0</v>
      </c>
      <c r="T76" s="3"/>
      <c r="U76" s="1"/>
    </row>
    <row r="77" spans="6:21" ht="12.5" hidden="1" x14ac:dyDescent="0.25">
      <c r="F77" s="28" t="s">
        <v>120</v>
      </c>
      <c r="G77" s="29"/>
      <c r="H77" s="28" t="s">
        <v>120</v>
      </c>
      <c r="I77" s="21">
        <f t="shared" si="1"/>
        <v>0</v>
      </c>
      <c r="T77" s="3"/>
      <c r="U77" s="1"/>
    </row>
    <row r="78" spans="6:21" ht="12.5" hidden="1" x14ac:dyDescent="0.25">
      <c r="F78" s="28" t="s">
        <v>121</v>
      </c>
      <c r="G78" s="29"/>
      <c r="H78" s="28" t="s">
        <v>121</v>
      </c>
      <c r="I78" s="21">
        <f t="shared" si="1"/>
        <v>0</v>
      </c>
      <c r="T78" s="3"/>
      <c r="U78" s="1"/>
    </row>
    <row r="79" spans="6:21" ht="12.5" hidden="1" x14ac:dyDescent="0.25">
      <c r="F79" s="28" t="s">
        <v>122</v>
      </c>
      <c r="G79" s="29"/>
      <c r="H79" s="28" t="s">
        <v>122</v>
      </c>
      <c r="I79" s="21">
        <f t="shared" si="1"/>
        <v>0</v>
      </c>
      <c r="T79" s="3"/>
      <c r="U79" s="1"/>
    </row>
    <row r="80" spans="6:21" ht="12.5" hidden="1" x14ac:dyDescent="0.25">
      <c r="F80" s="28" t="s">
        <v>123</v>
      </c>
      <c r="G80" s="29"/>
      <c r="H80" s="28" t="s">
        <v>123</v>
      </c>
      <c r="I80" s="21">
        <f t="shared" si="1"/>
        <v>0</v>
      </c>
      <c r="T80" s="3"/>
      <c r="U80" s="1"/>
    </row>
    <row r="81" spans="1:21" x14ac:dyDescent="0.25">
      <c r="A81" s="1" t="s">
        <v>124</v>
      </c>
      <c r="T81" s="3"/>
      <c r="U81" s="1"/>
    </row>
    <row r="82" spans="1:21" x14ac:dyDescent="0.25">
      <c r="A82" s="1" t="s">
        <v>125</v>
      </c>
      <c r="J82" s="25"/>
    </row>
  </sheetData>
  <mergeCells count="2">
    <mergeCell ref="F12:G12"/>
    <mergeCell ref="H12:I12"/>
  </mergeCells>
  <pageMargins left="0.7" right="0.7" top="0.75" bottom="0.75" header="0.3" footer="0.3"/>
  <pageSetup scale="70" fitToHeight="0" orientation="landscape" r:id="rId1"/>
  <headerFooter alignWithMargins="0">
    <oddHeader>&amp;C&amp;"Arial,Bold"&amp;14RFA 2020-105
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F4EED9-00D8-47BF-A7FE-2E3E3C6028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0F7DD-4B6E-4FA4-8AA9-F0194F87F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9CDE05-E11B-4333-B279-84CE3776FF1D}">
  <ds:schemaRefs>
    <ds:schemaRef ds:uri="http://purl.org/dc/dcmitype/"/>
    <ds:schemaRef ds:uri="http://schemas.microsoft.com/office/2006/documentManagement/types"/>
    <ds:schemaRef ds:uri="31c33541-f0e7-4482-9c8a-fb53b33b075f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2020-07-01T14:03:29Z</cp:lastPrinted>
  <dcterms:created xsi:type="dcterms:W3CDTF">2020-07-01T12:47:03Z</dcterms:created>
  <dcterms:modified xsi:type="dcterms:W3CDTF">2020-07-01T14:03:36Z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