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xr:revisionPtr revIDLastSave="17" documentId="8_{1EC7A88B-6F85-443C-8DC9-AE17C88B3E77}" xr6:coauthVersionLast="47" xr6:coauthVersionMax="47" xr10:uidLastSave="{BB98AB9A-8F6C-4064-9B48-B602C2114E94}"/>
  <bookViews>
    <workbookView xWindow="28680" yWindow="135" windowWidth="29040" windowHeight="15720" xr2:uid="{D3C0ADDF-7C41-4608-925E-064264966B1F}"/>
  </bookViews>
  <sheets>
    <sheet name="All Applications" sheetId="1" r:id="rId1"/>
  </sheets>
  <definedNames>
    <definedName name="_xlnm.Print_Titles" localSheetId="0">'All Applications'!$A:$B,'All Applications'!$3:$3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1" i="1"/>
  <c r="P10" i="1"/>
  <c r="P9" i="1"/>
  <c r="P7" i="1"/>
  <c r="P6" i="1"/>
  <c r="P5" i="1"/>
</calcChain>
</file>

<file path=xl/sharedStrings.xml><?xml version="1.0" encoding="utf-8"?>
<sst xmlns="http://schemas.openxmlformats.org/spreadsheetml/2006/main" count="171" uniqueCount="70">
  <si>
    <t>Name of Development</t>
  </si>
  <si>
    <t>County</t>
  </si>
  <si>
    <t>Name of Authorized Principal Representative</t>
  </si>
  <si>
    <t>Developers</t>
  </si>
  <si>
    <t>Demo</t>
  </si>
  <si>
    <t>Total Units</t>
  </si>
  <si>
    <t>HC Funding Amount</t>
  </si>
  <si>
    <t>Eligible For Funding?</t>
  </si>
  <si>
    <t>Development is in HIllsborough County or Orange County and serves the Family Demographic Commitment, and qualifies for the Geographic Area of Opportunity Funding/SADDA Goal</t>
  </si>
  <si>
    <t>Qualifies for the Local Government Area of Opportunity</t>
  </si>
  <si>
    <t>Total Points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</si>
  <si>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</si>
  <si>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</si>
  <si>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</si>
  <si>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</si>
  <si>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</si>
  <si>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</si>
  <si>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</si>
  <si>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Grocery Store Funding Preference</t>
  </si>
  <si>
    <t>Transit Service Funding Preference</t>
  </si>
  <si>
    <t>Community Service Preference</t>
  </si>
  <si>
    <t>Florida Job Creation Preference</t>
  </si>
  <si>
    <t>Lottery Number</t>
  </si>
  <si>
    <t>Broward</t>
  </si>
  <si>
    <t>F</t>
  </si>
  <si>
    <t>Y</t>
  </si>
  <si>
    <t>N</t>
  </si>
  <si>
    <t>NC</t>
  </si>
  <si>
    <t>A</t>
  </si>
  <si>
    <t>E, Non-ALF</t>
  </si>
  <si>
    <t>Duval</t>
  </si>
  <si>
    <t>2021-010C</t>
  </si>
  <si>
    <t>Blue Dolphin Tower</t>
  </si>
  <si>
    <t>Pinellas</t>
  </si>
  <si>
    <t>Shawn Wilson</t>
  </si>
  <si>
    <t>Blue Sky Developer, LLC</t>
  </si>
  <si>
    <t>2021-012C</t>
  </si>
  <si>
    <t>Madison Landing II</t>
  </si>
  <si>
    <t>Orange</t>
  </si>
  <si>
    <t>Patrick E. Law</t>
  </si>
  <si>
    <t>ARC 2020, LLC; New South Residential, LLC</t>
  </si>
  <si>
    <t>2021-013C</t>
  </si>
  <si>
    <t>The Enclave at Lake Shadow</t>
  </si>
  <si>
    <t>Christopher L. Shear</t>
  </si>
  <si>
    <t>MHP FL II Developer, LLC; Magellan Housing LLC</t>
  </si>
  <si>
    <t>2021-017C</t>
  </si>
  <si>
    <t>Pinnacle 441</t>
  </si>
  <si>
    <t>David O. Deutch</t>
  </si>
  <si>
    <t>Pinnacle Communities, LLC</t>
  </si>
  <si>
    <t>Palm Beach</t>
  </si>
  <si>
    <t>2021-020C</t>
  </si>
  <si>
    <t>Berkeley Landing</t>
  </si>
  <si>
    <t>Jonathan L. Wolf</t>
  </si>
  <si>
    <t>Berkeley Landing Developer, LLC; Pinnacle Communities, LLC</t>
  </si>
  <si>
    <t>2021-021C</t>
  </si>
  <si>
    <t>Kelsey Cove</t>
  </si>
  <si>
    <t>Hillsborough</t>
  </si>
  <si>
    <t>James R. Hoover</t>
  </si>
  <si>
    <t>TVC Development, Inc.</t>
  </si>
  <si>
    <t>2021-022C</t>
  </si>
  <si>
    <t>Parkview Commons</t>
  </si>
  <si>
    <t>J. David Page</t>
  </si>
  <si>
    <t>Southport Development, Inc., a WA Corporation doing business in FL as Southport Development Services, Inc.</t>
  </si>
  <si>
    <t>App Number</t>
  </si>
  <si>
    <t>Applications invited to enter Credit Underwriting</t>
  </si>
  <si>
    <t>2021-016C</t>
  </si>
  <si>
    <t>Mount Hermon Apartments</t>
  </si>
  <si>
    <t>Matthew A. Rieger</t>
  </si>
  <si>
    <t>HTG Mount Hermon Developer, LLC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</si>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</sst>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0" xfId="2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4582-F3CF-4A7B-A160-1F47EA9A7640}">
  <dimension ref="A1:X15"/>
  <sheetViews>
    <sheetView showGridLine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AC11" sqref="AC11"/>
    </sheetView>
  </sheetViews>
  <sheetFormatPr defaultColWidth="9.42578125" defaultRowHeight="12" x14ac:dyDescent="0.2"/>
  <cols>
    <col min="1" max="1" width="11.28515625" style="4" customWidth="1"/>
    <col min="2" max="2" width="17.28515625" style="10" customWidth="1"/>
    <col min="3" max="3" width="9.85546875" style="4" bestFit="1" customWidth="1"/>
    <col min="4" max="4" width="12.85546875" style="4" customWidth="1"/>
    <col min="5" max="5" width="16.42578125" style="4" customWidth="1"/>
    <col min="6" max="6" width="6.85546875" style="1" customWidth="1"/>
    <col min="7" max="7" width="5" style="1" customWidth="1"/>
    <col min="8" max="8" width="11.42578125" style="11" customWidth="1"/>
    <col min="9" max="9" width="7.5703125" style="4" customWidth="1"/>
    <col min="10" max="10" width="16.140625" style="4" customWidth="1"/>
    <col min="11" max="11" width="10" style="4" customWidth="1"/>
    <col min="12" max="12" width="5.85546875" style="4" customWidth="1"/>
    <col min="13" max="13" width="9.85546875" style="4" customWidth="1"/>
    <col min="14" max="14" width="10" style="4" customWidth="1"/>
    <col min="15" max="15" width="10.5703125" style="4" hidden="1" customWidth="1"/>
    <col min="16" max="16" width="10.42578125" style="4" hidden="1" customWidth="1"/>
    <col min="17" max="17" width="12" style="4" hidden="1" customWidth="1"/>
    <col min="18" max="18" width="9.5703125" style="4" customWidth="1"/>
    <col min="19" max="19" width="7.85546875" style="4" customWidth="1"/>
    <col min="20" max="21" width="8.140625" style="4" customWidth="1"/>
    <col min="22" max="23" width="9.140625" style="4" customWidth="1"/>
    <col min="24" max="24" width="6.85546875" style="1" bestFit="1" customWidth="1"/>
    <col min="25" max="16384" width="9.42578125" style="4"/>
  </cols>
  <sheetData>
    <row r="1" spans="1:24" hidden="1" x14ac:dyDescent="0.2">
      <c r="A1" s="37"/>
      <c r="B1" s="37"/>
      <c r="C1" s="1"/>
      <c r="D1" s="2"/>
      <c r="E1" s="1"/>
      <c r="H1" s="3"/>
      <c r="N1" s="5"/>
      <c r="O1" s="5"/>
    </row>
    <row r="2" spans="1:24" hidden="1" x14ac:dyDescent="0.2">
      <c r="A2" s="37"/>
      <c r="B2" s="37"/>
      <c r="C2" s="1"/>
      <c r="D2" s="6"/>
      <c r="E2" s="1"/>
      <c r="F2" s="4"/>
      <c r="G2" s="4"/>
      <c r="H2" s="7"/>
      <c r="I2" s="8"/>
      <c r="J2" s="8"/>
      <c r="K2" s="8"/>
      <c r="L2" s="8"/>
      <c r="N2" s="1"/>
      <c r="O2" s="1"/>
      <c r="P2" s="9"/>
      <c r="Q2" s="9"/>
      <c r="X2" s="4"/>
    </row>
    <row r="3" spans="1:24" s="16" customFormat="1" ht="121.35" customHeight="1" x14ac:dyDescent="0.2">
      <c r="A3" s="12" t="s">
        <v>63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  <c r="K3" s="14" t="s">
        <v>9</v>
      </c>
      <c r="L3" s="14" t="s">
        <v>10</v>
      </c>
      <c r="M3" s="12" t="s">
        <v>11</v>
      </c>
      <c r="N3" s="12" t="s">
        <v>12</v>
      </c>
      <c r="O3" s="12" t="s">
        <v>13</v>
      </c>
      <c r="P3" s="15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</row>
    <row r="4" spans="1:24" s="29" customFormat="1" ht="21" customHeight="1" x14ac:dyDescent="0.2">
      <c r="A4" s="30" t="s">
        <v>64</v>
      </c>
      <c r="B4" s="23"/>
      <c r="C4" s="23"/>
      <c r="D4" s="23"/>
      <c r="E4" s="23"/>
      <c r="F4" s="24"/>
      <c r="G4" s="24"/>
      <c r="H4" s="25"/>
      <c r="I4" s="26"/>
      <c r="J4" s="26"/>
      <c r="K4" s="26"/>
      <c r="L4" s="26"/>
      <c r="M4" s="26"/>
      <c r="N4" s="26"/>
      <c r="O4" s="24"/>
      <c r="P4" s="27"/>
      <c r="Q4" s="28"/>
      <c r="R4" s="26"/>
      <c r="S4" s="26"/>
      <c r="T4" s="26"/>
      <c r="U4" s="26"/>
      <c r="V4" s="26"/>
      <c r="W4" s="26"/>
      <c r="X4" s="24"/>
    </row>
    <row r="5" spans="1:24" ht="24" x14ac:dyDescent="0.2">
      <c r="A5" s="38" t="s">
        <v>31</v>
      </c>
      <c r="B5" s="38" t="s">
        <v>32</v>
      </c>
      <c r="C5" s="38" t="s">
        <v>33</v>
      </c>
      <c r="D5" s="38" t="s">
        <v>34</v>
      </c>
      <c r="E5" s="38" t="s">
        <v>35</v>
      </c>
      <c r="F5" s="39" t="s">
        <v>24</v>
      </c>
      <c r="G5" s="39">
        <v>81</v>
      </c>
      <c r="H5" s="40">
        <v>1868000</v>
      </c>
      <c r="I5" s="41" t="s">
        <v>25</v>
      </c>
      <c r="J5" s="41" t="s">
        <v>26</v>
      </c>
      <c r="K5" s="41" t="s">
        <v>25</v>
      </c>
      <c r="L5" s="41">
        <v>25</v>
      </c>
      <c r="M5" s="41" t="s">
        <v>25</v>
      </c>
      <c r="N5" s="41" t="s">
        <v>25</v>
      </c>
      <c r="O5" s="39" t="s">
        <v>27</v>
      </c>
      <c r="P5" s="42" t="str">
        <f t="shared" ref="P5:P12" si="0">IF(OR(O5="R",O5="A/R"),"R","NC")</f>
        <v>NC</v>
      </c>
      <c r="Q5" s="43">
        <v>135909.78</v>
      </c>
      <c r="R5" s="41" t="s">
        <v>28</v>
      </c>
      <c r="S5" s="41" t="s">
        <v>25</v>
      </c>
      <c r="T5" s="41" t="s">
        <v>25</v>
      </c>
      <c r="U5" s="41" t="s">
        <v>25</v>
      </c>
      <c r="V5" s="41" t="s">
        <v>25</v>
      </c>
      <c r="W5" s="41" t="s">
        <v>25</v>
      </c>
      <c r="X5" s="39">
        <v>15</v>
      </c>
    </row>
    <row r="6" spans="1:24" ht="36" x14ac:dyDescent="0.2">
      <c r="A6" s="17" t="s">
        <v>36</v>
      </c>
      <c r="B6" s="17" t="s">
        <v>37</v>
      </c>
      <c r="C6" s="17" t="s">
        <v>38</v>
      </c>
      <c r="D6" s="17" t="s">
        <v>39</v>
      </c>
      <c r="E6" s="17" t="s">
        <v>40</v>
      </c>
      <c r="F6" s="18" t="s">
        <v>29</v>
      </c>
      <c r="G6" s="18">
        <v>86</v>
      </c>
      <c r="H6" s="19">
        <v>1950000</v>
      </c>
      <c r="I6" s="20" t="s">
        <v>25</v>
      </c>
      <c r="J6" s="20" t="s">
        <v>26</v>
      </c>
      <c r="K6" s="20" t="s">
        <v>26</v>
      </c>
      <c r="L6" s="20">
        <v>25</v>
      </c>
      <c r="M6" s="20" t="s">
        <v>25</v>
      </c>
      <c r="N6" s="20" t="s">
        <v>25</v>
      </c>
      <c r="O6" s="18" t="s">
        <v>27</v>
      </c>
      <c r="P6" s="21" t="str">
        <f t="shared" si="0"/>
        <v>NC</v>
      </c>
      <c r="Q6" s="22">
        <v>133627.25</v>
      </c>
      <c r="R6" s="20" t="s">
        <v>28</v>
      </c>
      <c r="S6" s="20" t="s">
        <v>25</v>
      </c>
      <c r="T6" s="20" t="s">
        <v>25</v>
      </c>
      <c r="U6" s="20" t="s">
        <v>25</v>
      </c>
      <c r="V6" s="20" t="s">
        <v>25</v>
      </c>
      <c r="W6" s="20" t="s">
        <v>25</v>
      </c>
      <c r="X6" s="18">
        <v>5</v>
      </c>
    </row>
    <row r="7" spans="1:24" ht="48" x14ac:dyDescent="0.2">
      <c r="A7" s="17" t="s">
        <v>41</v>
      </c>
      <c r="B7" s="17" t="s">
        <v>42</v>
      </c>
      <c r="C7" s="17" t="s">
        <v>38</v>
      </c>
      <c r="D7" s="17" t="s">
        <v>43</v>
      </c>
      <c r="E7" s="17" t="s">
        <v>44</v>
      </c>
      <c r="F7" s="18" t="s">
        <v>24</v>
      </c>
      <c r="G7" s="18">
        <v>96</v>
      </c>
      <c r="H7" s="19">
        <v>1828000</v>
      </c>
      <c r="I7" s="20" t="s">
        <v>25</v>
      </c>
      <c r="J7" s="20" t="s">
        <v>25</v>
      </c>
      <c r="K7" s="20" t="s">
        <v>26</v>
      </c>
      <c r="L7" s="20">
        <v>25</v>
      </c>
      <c r="M7" s="20" t="s">
        <v>25</v>
      </c>
      <c r="N7" s="20" t="s">
        <v>25</v>
      </c>
      <c r="O7" s="18" t="s">
        <v>27</v>
      </c>
      <c r="P7" s="21" t="str">
        <f t="shared" si="0"/>
        <v>NC</v>
      </c>
      <c r="Q7" s="22">
        <v>144716.67000000001</v>
      </c>
      <c r="R7" s="20" t="s">
        <v>28</v>
      </c>
      <c r="S7" s="20" t="s">
        <v>25</v>
      </c>
      <c r="T7" s="20" t="s">
        <v>25</v>
      </c>
      <c r="U7" s="20" t="s">
        <v>25</v>
      </c>
      <c r="V7" s="20" t="s">
        <v>25</v>
      </c>
      <c r="W7" s="20" t="s">
        <v>25</v>
      </c>
      <c r="X7" s="18">
        <v>1</v>
      </c>
    </row>
    <row r="8" spans="1:24" ht="42" customHeight="1" x14ac:dyDescent="0.2">
      <c r="A8" s="31" t="s">
        <v>65</v>
      </c>
      <c r="B8" s="31" t="s">
        <v>66</v>
      </c>
      <c r="C8" s="31" t="s">
        <v>23</v>
      </c>
      <c r="D8" s="31" t="s">
        <v>67</v>
      </c>
      <c r="E8" s="31" t="s">
        <v>68</v>
      </c>
      <c r="F8" s="32" t="s">
        <v>29</v>
      </c>
      <c r="G8" s="32">
        <v>103</v>
      </c>
      <c r="H8" s="33">
        <v>2881900</v>
      </c>
      <c r="I8" s="34" t="s">
        <v>25</v>
      </c>
      <c r="J8" s="34" t="s">
        <v>26</v>
      </c>
      <c r="K8" s="34" t="s">
        <v>25</v>
      </c>
      <c r="L8" s="34">
        <v>25</v>
      </c>
      <c r="M8" s="34" t="s">
        <v>25</v>
      </c>
      <c r="N8" s="34" t="s">
        <v>25</v>
      </c>
      <c r="O8" s="32" t="s">
        <v>27</v>
      </c>
      <c r="P8" s="35" t="s">
        <v>27</v>
      </c>
      <c r="Q8" s="36">
        <v>145105.28</v>
      </c>
      <c r="R8" s="34" t="s">
        <v>28</v>
      </c>
      <c r="S8" s="34" t="s">
        <v>25</v>
      </c>
      <c r="T8" s="34" t="s">
        <v>25</v>
      </c>
      <c r="U8" s="34" t="s">
        <v>25</v>
      </c>
      <c r="V8" s="34" t="s">
        <v>25</v>
      </c>
      <c r="W8" s="34" t="s">
        <v>25</v>
      </c>
      <c r="X8" s="32">
        <v>8</v>
      </c>
    </row>
    <row r="9" spans="1:24" ht="24" x14ac:dyDescent="0.2">
      <c r="A9" s="17" t="s">
        <v>45</v>
      </c>
      <c r="B9" s="17" t="s">
        <v>46</v>
      </c>
      <c r="C9" s="17" t="s">
        <v>23</v>
      </c>
      <c r="D9" s="17" t="s">
        <v>47</v>
      </c>
      <c r="E9" s="17" t="s">
        <v>48</v>
      </c>
      <c r="F9" s="18" t="s">
        <v>24</v>
      </c>
      <c r="G9" s="18">
        <v>110</v>
      </c>
      <c r="H9" s="19">
        <v>2882000</v>
      </c>
      <c r="I9" s="20" t="s">
        <v>25</v>
      </c>
      <c r="J9" s="20" t="s">
        <v>26</v>
      </c>
      <c r="K9" s="20" t="s">
        <v>26</v>
      </c>
      <c r="L9" s="20">
        <v>25</v>
      </c>
      <c r="M9" s="20" t="s">
        <v>25</v>
      </c>
      <c r="N9" s="20" t="s">
        <v>25</v>
      </c>
      <c r="O9" s="18" t="s">
        <v>27</v>
      </c>
      <c r="P9" s="21" t="str">
        <f t="shared" si="0"/>
        <v>NC</v>
      </c>
      <c r="Q9" s="22">
        <v>135876.03</v>
      </c>
      <c r="R9" s="20" t="s">
        <v>28</v>
      </c>
      <c r="S9" s="20" t="s">
        <v>25</v>
      </c>
      <c r="T9" s="20" t="s">
        <v>25</v>
      </c>
      <c r="U9" s="20" t="s">
        <v>25</v>
      </c>
      <c r="V9" s="20" t="s">
        <v>25</v>
      </c>
      <c r="W9" s="20" t="s">
        <v>25</v>
      </c>
      <c r="X9" s="18">
        <v>4</v>
      </c>
    </row>
    <row r="10" spans="1:24" ht="48" x14ac:dyDescent="0.2">
      <c r="A10" s="17" t="s">
        <v>50</v>
      </c>
      <c r="B10" s="17" t="s">
        <v>51</v>
      </c>
      <c r="C10" s="17" t="s">
        <v>49</v>
      </c>
      <c r="D10" s="17" t="s">
        <v>52</v>
      </c>
      <c r="E10" s="17" t="s">
        <v>53</v>
      </c>
      <c r="F10" s="18" t="s">
        <v>24</v>
      </c>
      <c r="G10" s="18">
        <v>112</v>
      </c>
      <c r="H10" s="19">
        <v>2375000</v>
      </c>
      <c r="I10" s="20" t="s">
        <v>25</v>
      </c>
      <c r="J10" s="20" t="s">
        <v>26</v>
      </c>
      <c r="K10" s="20" t="s">
        <v>25</v>
      </c>
      <c r="L10" s="20">
        <v>25</v>
      </c>
      <c r="M10" s="20" t="s">
        <v>25</v>
      </c>
      <c r="N10" s="20" t="s">
        <v>25</v>
      </c>
      <c r="O10" s="18" t="s">
        <v>27</v>
      </c>
      <c r="P10" s="21" t="str">
        <f t="shared" si="0"/>
        <v>NC</v>
      </c>
      <c r="Q10" s="22">
        <v>142759.09</v>
      </c>
      <c r="R10" s="20" t="s">
        <v>28</v>
      </c>
      <c r="S10" s="20" t="s">
        <v>25</v>
      </c>
      <c r="T10" s="20" t="s">
        <v>25</v>
      </c>
      <c r="U10" s="20" t="s">
        <v>25</v>
      </c>
      <c r="V10" s="20" t="s">
        <v>25</v>
      </c>
      <c r="W10" s="20" t="s">
        <v>25</v>
      </c>
      <c r="X10" s="18">
        <v>6</v>
      </c>
    </row>
    <row r="11" spans="1:24" ht="24" x14ac:dyDescent="0.2">
      <c r="A11" s="17" t="s">
        <v>54</v>
      </c>
      <c r="B11" s="17" t="s">
        <v>55</v>
      </c>
      <c r="C11" s="17" t="s">
        <v>56</v>
      </c>
      <c r="D11" s="17" t="s">
        <v>57</v>
      </c>
      <c r="E11" s="17" t="s">
        <v>58</v>
      </c>
      <c r="F11" s="18" t="s">
        <v>24</v>
      </c>
      <c r="G11" s="18">
        <v>108</v>
      </c>
      <c r="H11" s="19">
        <v>2000000</v>
      </c>
      <c r="I11" s="20" t="s">
        <v>25</v>
      </c>
      <c r="J11" s="20" t="s">
        <v>25</v>
      </c>
      <c r="K11" s="20" t="s">
        <v>26</v>
      </c>
      <c r="L11" s="20">
        <v>25</v>
      </c>
      <c r="M11" s="20" t="s">
        <v>25</v>
      </c>
      <c r="N11" s="20" t="s">
        <v>25</v>
      </c>
      <c r="O11" s="18" t="s">
        <v>27</v>
      </c>
      <c r="P11" s="21" t="str">
        <f t="shared" si="0"/>
        <v>NC</v>
      </c>
      <c r="Q11" s="22">
        <v>140740.74</v>
      </c>
      <c r="R11" s="20" t="s">
        <v>28</v>
      </c>
      <c r="S11" s="20" t="s">
        <v>25</v>
      </c>
      <c r="T11" s="20" t="s">
        <v>25</v>
      </c>
      <c r="U11" s="20" t="s">
        <v>25</v>
      </c>
      <c r="V11" s="20" t="s">
        <v>25</v>
      </c>
      <c r="W11" s="20" t="s">
        <v>25</v>
      </c>
      <c r="X11" s="18">
        <v>14</v>
      </c>
    </row>
    <row r="12" spans="1:24" ht="84" x14ac:dyDescent="0.2">
      <c r="A12" s="38" t="s">
        <v>59</v>
      </c>
      <c r="B12" s="38" t="s">
        <v>60</v>
      </c>
      <c r="C12" s="38" t="s">
        <v>30</v>
      </c>
      <c r="D12" s="38" t="s">
        <v>61</v>
      </c>
      <c r="E12" s="38" t="s">
        <v>62</v>
      </c>
      <c r="F12" s="39" t="s">
        <v>24</v>
      </c>
      <c r="G12" s="39">
        <v>122</v>
      </c>
      <c r="H12" s="40">
        <v>1868000</v>
      </c>
      <c r="I12" s="41" t="s">
        <v>25</v>
      </c>
      <c r="J12" s="41" t="s">
        <v>26</v>
      </c>
      <c r="K12" s="41" t="s">
        <v>25</v>
      </c>
      <c r="L12" s="41">
        <v>25</v>
      </c>
      <c r="M12" s="41" t="s">
        <v>25</v>
      </c>
      <c r="N12" s="41" t="s">
        <v>25</v>
      </c>
      <c r="O12" s="39" t="s">
        <v>27</v>
      </c>
      <c r="P12" s="42" t="str">
        <f t="shared" si="0"/>
        <v>NC</v>
      </c>
      <c r="Q12" s="43">
        <v>94636.9</v>
      </c>
      <c r="R12" s="41" t="s">
        <v>28</v>
      </c>
      <c r="S12" s="41" t="s">
        <v>25</v>
      </c>
      <c r="T12" s="41" t="s">
        <v>25</v>
      </c>
      <c r="U12" s="41" t="s">
        <v>25</v>
      </c>
      <c r="V12" s="41" t="s">
        <v>25</v>
      </c>
      <c r="W12" s="41" t="s">
        <v>25</v>
      </c>
      <c r="X12" s="39">
        <v>32</v>
      </c>
    </row>
    <row r="15" spans="1:24" x14ac:dyDescent="0.2">
      <c r="A15" s="44" t="s">
        <v>69</v>
      </c>
      <c r="B15" s="45"/>
    </row>
  </sheetData>
  <mergeCells count="2">
    <mergeCell ref="A1:B1"/>
    <mergeCell ref="A2:B2"/>
  </mergeCells>
  <pageMargins left="0.7" right="0.7" top="0.75" bottom="0.75" header="0.3" footer="0.3"/>
  <pageSetup paperSize="17" orientation="landscape" r:id="rId1"/>
  <headerFooter alignWithMargins="0">
    <oddHeader>&amp;C&amp;"Arial,Bold"&amp;14 RFA 2020-202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00867-7ACA-4D31-8618-33926646E44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a84349eb-4374-47bc-83f0-36d288636098"/>
    <ds:schemaRef ds:uri="http://purl.org/dc/dcmitype/"/>
    <ds:schemaRef ds:uri="ee2a4f69-3a29-4b24-b170-d37fab3647f8"/>
    <ds:schemaRef ds:uri="68dfe011-c19e-4dbd-a5cd-00e4d25ab09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A50906-8A62-458C-8C10-44B3D1DBB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8EED2D-54FF-46D8-AC04-B73D2CDC3F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2020-12-03T15:01:35Z</cp:lastPrinted>
  <dcterms:created xsi:type="dcterms:W3CDTF">2020-11-17T20:18:39Z</dcterms:created>
  <dcterms:modified xsi:type="dcterms:W3CDTF">2023-04-24T19:53:03Z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