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205 SAIL F-E\"/>
    </mc:Choice>
  </mc:AlternateContent>
  <xr:revisionPtr revIDLastSave="25" documentId="8_{4FF3ADE0-B5A5-4C95-97CE-5C9BF0D3B2D1}" xr6:coauthVersionLast="45" xr6:coauthVersionMax="45" xr10:uidLastSave="{A13816CF-BD26-45B5-9B81-ECB3BE807391}"/>
  <bookViews>
    <workbookView xWindow="19090" yWindow="-110" windowWidth="19420" windowHeight="10420" xr2:uid="{EAD43AE9-0BD7-47C8-94CD-029B7B05788B}"/>
  </bookViews>
  <sheets>
    <sheet name="All Applications" sheetId="1" r:id="rId1"/>
  </sheets>
  <definedNames>
    <definedName name="_xlnm.Print_Area" localSheetId="0">'All Applications'!$A$1:$AA$101</definedName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3" i="1" l="1"/>
  <c r="H93" i="1"/>
  <c r="L92" i="1"/>
  <c r="H92" i="1"/>
  <c r="L91" i="1"/>
  <c r="H91" i="1"/>
  <c r="L90" i="1"/>
  <c r="H90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L82" i="1"/>
  <c r="H82" i="1"/>
  <c r="L80" i="1"/>
  <c r="H80" i="1"/>
  <c r="L79" i="1"/>
  <c r="H79" i="1"/>
  <c r="L78" i="1"/>
  <c r="H78" i="1"/>
  <c r="L77" i="1"/>
  <c r="H77" i="1"/>
  <c r="L76" i="1"/>
  <c r="H76" i="1"/>
  <c r="L75" i="1"/>
  <c r="H75" i="1"/>
  <c r="L74" i="1"/>
  <c r="H74" i="1"/>
  <c r="L73" i="1"/>
  <c r="H73" i="1"/>
  <c r="L72" i="1"/>
  <c r="H72" i="1"/>
  <c r="L71" i="1"/>
  <c r="H71" i="1"/>
  <c r="L70" i="1"/>
  <c r="H70" i="1"/>
  <c r="L69" i="1"/>
  <c r="H69" i="1"/>
  <c r="L68" i="1"/>
  <c r="H68" i="1"/>
  <c r="L67" i="1"/>
  <c r="H67" i="1"/>
  <c r="L66" i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8" i="1"/>
  <c r="H38" i="1"/>
  <c r="L37" i="1"/>
  <c r="H37" i="1"/>
  <c r="L36" i="1"/>
  <c r="H36" i="1"/>
  <c r="L35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  <c r="L5" i="1"/>
  <c r="H5" i="1"/>
  <c r="L4" i="1"/>
  <c r="H4" i="1"/>
  <c r="L3" i="1"/>
  <c r="H3" i="1"/>
</calcChain>
</file>

<file path=xl/sharedStrings.xml><?xml version="1.0" encoding="utf-8"?>
<sst xmlns="http://schemas.openxmlformats.org/spreadsheetml/2006/main" count="1476" uniqueCount="362">
  <si>
    <t>Application Number</t>
  </si>
  <si>
    <t>Name of Development</t>
  </si>
  <si>
    <t>County</t>
  </si>
  <si>
    <t>County Size</t>
  </si>
  <si>
    <t>Name of Authorized Principal</t>
  </si>
  <si>
    <t>Name of Developers</t>
  </si>
  <si>
    <t>Dev Category</t>
  </si>
  <si>
    <t>NC/Redev or Rehab for goals?</t>
  </si>
  <si>
    <t>Demo. Commitment</t>
  </si>
  <si>
    <t>SAIL Request</t>
  </si>
  <si>
    <t>ELI Request</t>
  </si>
  <si>
    <t>Total SAIL Request (SAIL + ELI)</t>
  </si>
  <si>
    <t>MMRB Request Amount</t>
  </si>
  <si>
    <t>HC Request Amount</t>
  </si>
  <si>
    <t>Eligible For Funding?</t>
  </si>
  <si>
    <t>Veterans Preference?</t>
  </si>
  <si>
    <t>Self-Sourced Applicant?</t>
  </si>
  <si>
    <t>Total Number of Units</t>
  </si>
  <si>
    <t>Total Points</t>
  </si>
  <si>
    <t>Per Unit Construction Funding Preference</t>
  </si>
  <si>
    <t>Corporation SAIL Funding Per Set-Aside</t>
  </si>
  <si>
    <t>Leveraging Level</t>
  </si>
  <si>
    <t>Proximity Funding Preference</t>
  </si>
  <si>
    <t>Grocery Store Funding Preference</t>
  </si>
  <si>
    <t>Community Service Funding Preference</t>
  </si>
  <si>
    <t>Florida Job Creation Preference</t>
  </si>
  <si>
    <t>Lottery Number</t>
  </si>
  <si>
    <t>Eligible Applications</t>
  </si>
  <si>
    <t>2021-190BSN</t>
  </si>
  <si>
    <t>The Grove</t>
  </si>
  <si>
    <t>Miami-Dade</t>
  </si>
  <si>
    <t>L</t>
  </si>
  <si>
    <t>William T Fabbri</t>
  </si>
  <si>
    <t>The Richman Group of Florida, Inc</t>
  </si>
  <si>
    <t>NC</t>
  </si>
  <si>
    <t>E, Non-ALF</t>
  </si>
  <si>
    <t>Y</t>
  </si>
  <si>
    <t>N</t>
  </si>
  <si>
    <t>2021-191BSN</t>
  </si>
  <si>
    <t>Grove Villas</t>
  </si>
  <si>
    <t>Pasco</t>
  </si>
  <si>
    <t>M</t>
  </si>
  <si>
    <t>Matthew A. Rieger</t>
  </si>
  <si>
    <t>HTG Grove Villas Developer, LLC</t>
  </si>
  <si>
    <t>F</t>
  </si>
  <si>
    <t>2021-192BSN</t>
  </si>
  <si>
    <t>Orchid Lake</t>
  </si>
  <si>
    <t>Brevard</t>
  </si>
  <si>
    <t>HTG Orchid Lake Developer, LLC</t>
  </si>
  <si>
    <t>2021-193BSN</t>
  </si>
  <si>
    <t>Island View</t>
  </si>
  <si>
    <t>Palm Beach</t>
  </si>
  <si>
    <t>HTG Island View Developer, LLC</t>
  </si>
  <si>
    <t>2021-194BSN</t>
  </si>
  <si>
    <t>Parc Tower</t>
  </si>
  <si>
    <t>HTG Parc Tower Developer, LLC</t>
  </si>
  <si>
    <t>2021-195BSN</t>
  </si>
  <si>
    <t>Cypress Ridge</t>
  </si>
  <si>
    <t>Hernando</t>
  </si>
  <si>
    <t>HTG Cypress Developer, LLC</t>
  </si>
  <si>
    <t>2021-196BS</t>
  </si>
  <si>
    <t>Cedar Cove</t>
  </si>
  <si>
    <t>Manatee</t>
  </si>
  <si>
    <t>Shawn Wilson</t>
  </si>
  <si>
    <t>Blue Sky Developer, LLC</t>
  </si>
  <si>
    <t>2021-197BSN</t>
  </si>
  <si>
    <t>Astoria on 9th</t>
  </si>
  <si>
    <t>HTG Astoria Developer, LLC</t>
  </si>
  <si>
    <t>2021-198BSN</t>
  </si>
  <si>
    <t>Courtside Apartments, Phase II</t>
  </si>
  <si>
    <t>AMC HTG 2 Developer, LLC</t>
  </si>
  <si>
    <t>2021-199BSN</t>
  </si>
  <si>
    <t>University Station</t>
  </si>
  <si>
    <t>Broward</t>
  </si>
  <si>
    <t>University Station I Developer, LLC</t>
  </si>
  <si>
    <t>2021-200BSN</t>
  </si>
  <si>
    <t>The Berkley</t>
  </si>
  <si>
    <t>HTG Goulds Developer, LLC</t>
  </si>
  <si>
    <t>2021-201BSN</t>
  </si>
  <si>
    <t>Gould Harbor</t>
  </si>
  <si>
    <t>HTG The Berkley Developer, LLC</t>
  </si>
  <si>
    <t>2021-202BS</t>
  </si>
  <si>
    <t>Whispering Oaks</t>
  </si>
  <si>
    <t>Orange</t>
  </si>
  <si>
    <t>J. David Page</t>
  </si>
  <si>
    <t>Southport Development, Inc., a WA corporation doing business in FL as Southport Development Services, Inc.</t>
  </si>
  <si>
    <t>2021-203BSN</t>
  </si>
  <si>
    <t>Fern Grove Apartments</t>
  </si>
  <si>
    <t>Scott Zimmerman</t>
  </si>
  <si>
    <t>BDG Fern Grove Developer, LLC</t>
  </si>
  <si>
    <t>2021-205BSN</t>
  </si>
  <si>
    <t>Twin Lakes Estates - Phase III</t>
  </si>
  <si>
    <t>Polk</t>
  </si>
  <si>
    <t>HTG Twin Lakes III Developer, LLC; Polk County Housing Developers, Inc.</t>
  </si>
  <si>
    <t>2021-206BS</t>
  </si>
  <si>
    <t>Rosewood Pointe</t>
  </si>
  <si>
    <t>Osceola</t>
  </si>
  <si>
    <t>BDG Rosewood Pointe Developer, LLC</t>
  </si>
  <si>
    <t>2021-207BSN</t>
  </si>
  <si>
    <t>Tallman Pines - Phase II</t>
  </si>
  <si>
    <t>HTG Tallman HR Developer, LLC; Building Better Communities, Inc.</t>
  </si>
  <si>
    <t>2021-208SN</t>
  </si>
  <si>
    <t>The Arbors at Valhalla Pond</t>
  </si>
  <si>
    <t>Hillsborough</t>
  </si>
  <si>
    <t>2021-209BS*</t>
  </si>
  <si>
    <t>Sweetwater Apartments Phase II</t>
  </si>
  <si>
    <t>Columbia</t>
  </si>
  <si>
    <t>S</t>
  </si>
  <si>
    <t>Sweetwater Apartments II Developer, LLC; The Greater Lake City Community Development Corporation, Inc.</t>
  </si>
  <si>
    <t>2021-210BS</t>
  </si>
  <si>
    <t>Cortez Pointe</t>
  </si>
  <si>
    <t>2021-212BSN</t>
  </si>
  <si>
    <t>Tallman Pines - Phase I</t>
  </si>
  <si>
    <t>HTG Tallman Villas Developer, LLC; Building Better Communities, Inc.</t>
  </si>
  <si>
    <t>2021-213BSN</t>
  </si>
  <si>
    <t>Villa Alexandria</t>
  </si>
  <si>
    <t>HTG Villa Alexandria Developer, LLC</t>
  </si>
  <si>
    <t>2021-214BSN</t>
  </si>
  <si>
    <t>Osprey Pointe II</t>
  </si>
  <si>
    <t>HTG Osprey Pointe II Developer, LLC</t>
  </si>
  <si>
    <t>2021-216SN</t>
  </si>
  <si>
    <t>Quiet Meadows</t>
  </si>
  <si>
    <t>Joseph Glucksman</t>
  </si>
  <si>
    <t>Quiet Meadows, LLC; McCurdy Senior Housing Corporation - Managing Member; Palm Beach County Housing Authority - Member</t>
  </si>
  <si>
    <t>2021-217SN</t>
  </si>
  <si>
    <t>Autumn Ridge</t>
  </si>
  <si>
    <t>Margaret C Perez</t>
  </si>
  <si>
    <t>Landmark Development Corp.; Magnolia Affordable Development, Inc.</t>
  </si>
  <si>
    <t>2021-218SN</t>
  </si>
  <si>
    <t>Citrus Gardens</t>
  </si>
  <si>
    <t>Brett Green</t>
  </si>
  <si>
    <t>Citrus Gardens Developer, LLC; Judd Roth Real Estate Development, Inc.</t>
  </si>
  <si>
    <t>2021-219SN</t>
  </si>
  <si>
    <t>Coleman Park Renaissance</t>
  </si>
  <si>
    <t>Terri Murray</t>
  </si>
  <si>
    <t>NRI Development Corp.; Neighborhood Renaissance, Inc.; Stone Soup Development, Inc.</t>
  </si>
  <si>
    <t>2021-220BSN</t>
  </si>
  <si>
    <t>Oakwood Preserve</t>
  </si>
  <si>
    <t>Leon</t>
  </si>
  <si>
    <t>HTG Oakwood Developer, LLC</t>
  </si>
  <si>
    <t>2021-221S</t>
  </si>
  <si>
    <t>Cutler Manor II</t>
  </si>
  <si>
    <t>Aaron Gornstein</t>
  </si>
  <si>
    <t>Preservaton of Affordable Housing, LLC</t>
  </si>
  <si>
    <t>2021-222BS</t>
  </si>
  <si>
    <t>St. Peter Claver Place Phase I</t>
  </si>
  <si>
    <t>Lee</t>
  </si>
  <si>
    <t>Eric C. Miller</t>
  </si>
  <si>
    <t>National Development of America, Inc.; St. Peter Claver Developer,Inc.; LCHA Developer, LLC</t>
  </si>
  <si>
    <t>2021-223BS</t>
  </si>
  <si>
    <t>Casa San Juan Diego</t>
  </si>
  <si>
    <t>Collier</t>
  </si>
  <si>
    <t>National Development of America, Inc.; CSJD Developer, Inc.; CCHA Developer, LLC</t>
  </si>
  <si>
    <t>2021-225S</t>
  </si>
  <si>
    <t>Island Cove Apartments</t>
  </si>
  <si>
    <t>Darren J. Smith</t>
  </si>
  <si>
    <t>SHAG Island Cove, LLC; Delray Housing Group, Inc.</t>
  </si>
  <si>
    <t>2021-226S</t>
  </si>
  <si>
    <t>Hillcrest Reserve</t>
  </si>
  <si>
    <t>PDG Hillcrest Reserve, LLC; WHHA Development, LLC</t>
  </si>
  <si>
    <t>2021-227S</t>
  </si>
  <si>
    <t>Villas at Academy Place</t>
  </si>
  <si>
    <t>Seminole</t>
  </si>
  <si>
    <t>Pantheon Development Group, LLC; SCHA Developer, LLC</t>
  </si>
  <si>
    <t>2021-229BS</t>
  </si>
  <si>
    <t>Misty Creek Preserve</t>
  </si>
  <si>
    <t>Saint Lucie</t>
  </si>
  <si>
    <t>2021-230BSN</t>
  </si>
  <si>
    <t>Calusa Pointe</t>
  </si>
  <si>
    <t>2021-231BSN</t>
  </si>
  <si>
    <t>Waterview Preserve</t>
  </si>
  <si>
    <t>Waterview Preserve Developer, LLC; Judd Roth Real Estate Development, Inc.</t>
  </si>
  <si>
    <t>2021-232BS</t>
  </si>
  <si>
    <t>Residences at SoMi Parc</t>
  </si>
  <si>
    <t>Alberto Milo, Jr.</t>
  </si>
  <si>
    <t>Residences at SoMi Parc Developer, LLC</t>
  </si>
  <si>
    <t>2021-233BSN</t>
  </si>
  <si>
    <t>Vista Breeze</t>
  </si>
  <si>
    <t>Kenneth Naylor</t>
  </si>
  <si>
    <t>APC Vista Breeze Development, LLC; HACMB Development, LLC</t>
  </si>
  <si>
    <t>2021-234S</t>
  </si>
  <si>
    <t>Residences at Opa-Locka</t>
  </si>
  <si>
    <t>Robert G Hoskins</t>
  </si>
  <si>
    <t>NuRock Development Partners, Inc.</t>
  </si>
  <si>
    <t>2021-235BSN</t>
  </si>
  <si>
    <t>Hermosa Fort Myers at Evans</t>
  </si>
  <si>
    <t>Michael R. Allan</t>
  </si>
  <si>
    <t>National Development of America, Inc.; Revital Development Group, LLC</t>
  </si>
  <si>
    <t>2021-236S</t>
  </si>
  <si>
    <t>Magnolia Family II</t>
  </si>
  <si>
    <t>James S Grauley</t>
  </si>
  <si>
    <t>New Affordable Housing Partners, LLC; Tallahassee Housing Economic Corporation</t>
  </si>
  <si>
    <t>n/a</t>
  </si>
  <si>
    <t>2021-237BSN</t>
  </si>
  <si>
    <t>River Trail Apartments</t>
  </si>
  <si>
    <t>HTG Ridge Developer, LLC</t>
  </si>
  <si>
    <t>2021-238BSN</t>
  </si>
  <si>
    <t>Culmer Apartments III</t>
  </si>
  <si>
    <t>APC Culmer Development III, LLC</t>
  </si>
  <si>
    <t>2021-239BSN</t>
  </si>
  <si>
    <t>Culmer Apartments II</t>
  </si>
  <si>
    <t>APC Culmer Development II, LLC</t>
  </si>
  <si>
    <t>2021-240BSN</t>
  </si>
  <si>
    <t>Quail Roost Transit Village IV</t>
  </si>
  <si>
    <t>Quail Roost IV Development, LLC</t>
  </si>
  <si>
    <t>2021-242BS</t>
  </si>
  <si>
    <t>Arthur Mays Senior Residences</t>
  </si>
  <si>
    <t>Lewis V Swezy</t>
  </si>
  <si>
    <t>RS Development Corp.; Lewis V. Swezy</t>
  </si>
  <si>
    <t>2021-243BS</t>
  </si>
  <si>
    <t>Liberty Renaissance</t>
  </si>
  <si>
    <t>2021-244BS</t>
  </si>
  <si>
    <t>Princeton Crossings</t>
  </si>
  <si>
    <t>2021-245BS</t>
  </si>
  <si>
    <t>Stadium Towers</t>
  </si>
  <si>
    <t>2021-246BS</t>
  </si>
  <si>
    <t>Cadenza at Hacienda Lakes</t>
  </si>
  <si>
    <t>Christopher L Shear</t>
  </si>
  <si>
    <t>MHP FL VII Developer, LLC; CORE FL Developer VII LLC</t>
  </si>
  <si>
    <t>2021-247BSN</t>
  </si>
  <si>
    <t>Quail Roost Transit Village V</t>
  </si>
  <si>
    <t>Quail Roost V Development, LLC</t>
  </si>
  <si>
    <t>2021-248BS</t>
  </si>
  <si>
    <t>Cordova Estates</t>
  </si>
  <si>
    <t>2021-249BS</t>
  </si>
  <si>
    <t>Vista at Coconut Palm</t>
  </si>
  <si>
    <t>Vista at Coconut Palm Development, LLC</t>
  </si>
  <si>
    <t>2021-250S</t>
  </si>
  <si>
    <t>Magnolia Senior</t>
  </si>
  <si>
    <t>James S Graulery</t>
  </si>
  <si>
    <t>2021-251BS</t>
  </si>
  <si>
    <t>The Willows</t>
  </si>
  <si>
    <t>Clifton E. Phillips</t>
  </si>
  <si>
    <t>Roundstone Development, LLC</t>
  </si>
  <si>
    <t>2021-252SN</t>
  </si>
  <si>
    <t>Fulham Terrace</t>
  </si>
  <si>
    <t>Terry S. Cummins</t>
  </si>
  <si>
    <t>Fulham Terrace Developer, LLC</t>
  </si>
  <si>
    <t>2021-253BSN</t>
  </si>
  <si>
    <t>Arbor Park</t>
  </si>
  <si>
    <t>Sarasota</t>
  </si>
  <si>
    <t>MHP FL X Developer, LLC</t>
  </si>
  <si>
    <t>2021-254BSN</t>
  </si>
  <si>
    <t>Princeton Grove</t>
  </si>
  <si>
    <t>Okaloosa</t>
  </si>
  <si>
    <t>HTG Princeton Grove Developer, LLC</t>
  </si>
  <si>
    <t>2021-255SN</t>
  </si>
  <si>
    <t>Somerset Landings</t>
  </si>
  <si>
    <t>Jonathan L. Wolf</t>
  </si>
  <si>
    <t>Somerset Landings Developer, LLC; SHA Development, LLC</t>
  </si>
  <si>
    <t>Redev</t>
  </si>
  <si>
    <t>2021-257BSN</t>
  </si>
  <si>
    <t>Flats at Baldwin Park</t>
  </si>
  <si>
    <t>Flats at Baldwin Park Developer, LLC; Judd Roth Real Estate Development, Inc.</t>
  </si>
  <si>
    <t>2021-258S</t>
  </si>
  <si>
    <t>Nathan Ridge</t>
  </si>
  <si>
    <t>Clay</t>
  </si>
  <si>
    <t>James R. Hoover</t>
  </si>
  <si>
    <t>TVC Development, Inc.</t>
  </si>
  <si>
    <t>2021-259BSN</t>
  </si>
  <si>
    <t>Douglas Gardens IV</t>
  </si>
  <si>
    <t>MHP Douglas Developer LLC; Douglas Gardens IV Developer, LLC</t>
  </si>
  <si>
    <t>2021-260BS</t>
  </si>
  <si>
    <t>Aria Apartments</t>
  </si>
  <si>
    <t>David O. Deutch</t>
  </si>
  <si>
    <t>Pinnacle Communities, LLC; Rural Neighborhoods, Incorporated</t>
  </si>
  <si>
    <t>2021-262BSN</t>
  </si>
  <si>
    <t>Sierra Bay</t>
  </si>
  <si>
    <t>Mara S. Mades</t>
  </si>
  <si>
    <t>Cornerstone Group Partners, LLC</t>
  </si>
  <si>
    <t>2021-263S</t>
  </si>
  <si>
    <t>Oakhurst Trace</t>
  </si>
  <si>
    <t>Pinellas</t>
  </si>
  <si>
    <t>2021-264BS</t>
  </si>
  <si>
    <t>Pinnacle Gardens</t>
  </si>
  <si>
    <t>Pinnacle Communities, LLC</t>
  </si>
  <si>
    <t>2021-265SN</t>
  </si>
  <si>
    <t>Dunedin Senior</t>
  </si>
  <si>
    <t>Timothy M. Morgan</t>
  </si>
  <si>
    <t>JIC Florida Development, LLC</t>
  </si>
  <si>
    <t>2021-266BSN</t>
  </si>
  <si>
    <t>The Avalon</t>
  </si>
  <si>
    <t>MHP FL VIII Developer, LLC; CORE FL Developer VIII LLC</t>
  </si>
  <si>
    <t>2021-267BS</t>
  </si>
  <si>
    <t>Puerta del Sol</t>
  </si>
  <si>
    <t>2021-268BSN**</t>
  </si>
  <si>
    <t>Bayside Breeze</t>
  </si>
  <si>
    <t>Michael J. Levitt</t>
  </si>
  <si>
    <t>The Michaels Development Company I, L.P.; Bayside Development of Fort Walton, LLC</t>
  </si>
  <si>
    <t>ALF</t>
  </si>
  <si>
    <t>2021-269SN</t>
  </si>
  <si>
    <t>Southwick Commons</t>
  </si>
  <si>
    <t>Southwick Commons Property Developer, LLC</t>
  </si>
  <si>
    <t>2021-270S</t>
  </si>
  <si>
    <t>Metro Grande II</t>
  </si>
  <si>
    <t>2021-271BSN</t>
  </si>
  <si>
    <t>Royal Pointe</t>
  </si>
  <si>
    <t>Cornerstone Group Partners, LLC; Anvil Community Development Land Trust, LLC</t>
  </si>
  <si>
    <t>2021-272BSN</t>
  </si>
  <si>
    <t>Park Ridge II</t>
  </si>
  <si>
    <t>HTG Park Ridge II Developer, LLC</t>
  </si>
  <si>
    <t>2021-273S</t>
  </si>
  <si>
    <t>The Villages Apartments, Phase II</t>
  </si>
  <si>
    <t>Oliver L. Gross</t>
  </si>
  <si>
    <t>Villages II Developers, LLC</t>
  </si>
  <si>
    <t>2021-278S</t>
  </si>
  <si>
    <t>Edison Towers Apartments</t>
  </si>
  <si>
    <t>Carol A Gardner</t>
  </si>
  <si>
    <t>Tacolcy Economic Development Corporation, Inc.</t>
  </si>
  <si>
    <t>R</t>
  </si>
  <si>
    <t>2021-279SN</t>
  </si>
  <si>
    <t>Summerfield Senior Apartments</t>
  </si>
  <si>
    <t>Paula M Rhodes</t>
  </si>
  <si>
    <t>InVictus Development, LLC; ADC Communities II, LLC</t>
  </si>
  <si>
    <t>N/A</t>
  </si>
  <si>
    <t>Ineligible Applications</t>
  </si>
  <si>
    <t>2021-204BSN</t>
  </si>
  <si>
    <t>Barnett Villas</t>
  </si>
  <si>
    <t>BDG Barnett Villas Developer, LLC</t>
  </si>
  <si>
    <t>2021-211SN</t>
  </si>
  <si>
    <t>Rainbow Village</t>
  </si>
  <si>
    <t>RGC Phase I Developer, LLC</t>
  </si>
  <si>
    <t>2021-215BS</t>
  </si>
  <si>
    <t>Hibiscus Apartments Phase Two</t>
  </si>
  <si>
    <t>BDG Orchid Apartments Developer, LLC</t>
  </si>
  <si>
    <t>2021-224S</t>
  </si>
  <si>
    <t>Westover Senior Housing</t>
  </si>
  <si>
    <t>Escambia</t>
  </si>
  <si>
    <t>Jamie A Smarr</t>
  </si>
  <si>
    <t>NHPF Florida Developer, LLC; AHC Development, LLC</t>
  </si>
  <si>
    <t>2021-228SN</t>
  </si>
  <si>
    <t>Meadowbrook Senior</t>
  </si>
  <si>
    <t>BDG Meadowbrook Commons Developer, LLC</t>
  </si>
  <si>
    <t>2021-241BS</t>
  </si>
  <si>
    <t>Wynwood 21 Apartments</t>
  </si>
  <si>
    <t>Eugene Schneur</t>
  </si>
  <si>
    <t>Florida Wynwood Apartments, LLC</t>
  </si>
  <si>
    <t>2021-256S</t>
  </si>
  <si>
    <t>Serenity Grove</t>
  </si>
  <si>
    <t>Serenity Grove Developers, LLC</t>
  </si>
  <si>
    <t>2021-261BSN</t>
  </si>
  <si>
    <t>Lincoln Gardens Elderly</t>
  </si>
  <si>
    <t>Lincoln Gardens Elderly Developer, LLC</t>
  </si>
  <si>
    <t>2021-274BSN</t>
  </si>
  <si>
    <t>Bethany Gardens Apartments</t>
  </si>
  <si>
    <t>Bay</t>
  </si>
  <si>
    <t>Greg Hoss</t>
  </si>
  <si>
    <t>Bethany Gardens Developer, LLC</t>
  </si>
  <si>
    <t>2021-275BSN</t>
  </si>
  <si>
    <t>Hermosa North Fort Myers</t>
  </si>
  <si>
    <t>2021-276BSN</t>
  </si>
  <si>
    <t>Orange on 14th Street</t>
  </si>
  <si>
    <t>Janet M. Stringfellow</t>
  </si>
  <si>
    <t>Gorman &amp; Company, LLC</t>
  </si>
  <si>
    <t>2021-277S</t>
  </si>
  <si>
    <t>3611/3621 Cleveland Avenue</t>
  </si>
  <si>
    <t>Marcia Davis</t>
  </si>
  <si>
    <t>Fort Myers Developer, LLC; Southwest Florida Affordable Development, LLC</t>
  </si>
  <si>
    <t>*SAIL Request was adjusted during scoring, which affected the Corporation Funding Per Set-Aside Amount</t>
  </si>
  <si>
    <t>**SAIL ELI Request was adjusted during scoring.</t>
  </si>
  <si>
    <t>On January 22,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</si>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</sst>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44" fontId="4" fillId="0" borderId="0" xfId="2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textRotation="90" wrapText="1" readingOrder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44" fontId="3" fillId="0" borderId="1" xfId="2" applyFont="1" applyFill="1" applyBorder="1" applyAlignment="1" applyProtection="1">
      <alignment horizontal="center" vertical="center" textRotation="90" wrapText="1" readingOrder="1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readingOrder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43" fontId="4" fillId="0" borderId="0" xfId="1" applyFont="1" applyBorder="1" applyAlignment="1"/>
    <xf numFmtId="0" fontId="4" fillId="0" borderId="0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right" vertical="center"/>
    </xf>
    <xf numFmtId="43" fontId="4" fillId="0" borderId="1" xfId="1" applyFont="1" applyBorder="1" applyAlignment="1">
      <alignment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vertical="center" wrapText="1"/>
    </xf>
    <xf numFmtId="164" fontId="4" fillId="0" borderId="0" xfId="1" applyNumberFormat="1" applyFont="1" applyFill="1" applyBorder="1" applyAlignment="1" applyProtection="1">
      <alignment wrapText="1" readingOrder="1"/>
      <protection locked="0"/>
    </xf>
    <xf numFmtId="1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/>
    <xf numFmtId="164" fontId="4" fillId="0" borderId="2" xfId="1" applyNumberFormat="1" applyFont="1" applyFill="1" applyBorder="1" applyAlignment="1" applyProtection="1">
      <alignment vertical="center" wrapText="1" readingOrder="1"/>
      <protection locked="0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3" fontId="4" fillId="0" borderId="0" xfId="0" applyNumberFormat="1" applyFont="1" applyAlignment="1" applyProtection="1">
      <alignment vertical="center" wrapText="1" readingOrder="1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Normal 3" xfId="3" xr:uid="{28772C15-F307-4014-A0D8-37AAEFBF66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71D12-AE91-41FB-908E-B30F43F64A36}">
  <sheetPr>
    <pageSetUpPr fitToPage="1"/>
  </sheetPr>
  <dimension ref="A1:AB101"/>
  <sheetViews>
    <sheetView showGridLines="0"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9.453125" defaultRowHeight="12" x14ac:dyDescent="0.25"/>
  <cols>
    <col min="1" max="1" width="12" style="2" customWidth="1"/>
    <col min="2" max="2" width="13.90625" style="49" customWidth="1"/>
    <col min="3" max="3" width="10.453125" style="2" customWidth="1"/>
    <col min="4" max="4" width="4.90625" style="2" customWidth="1"/>
    <col min="5" max="5" width="12.08984375" style="2" customWidth="1"/>
    <col min="6" max="6" width="28.1796875" style="2" customWidth="1"/>
    <col min="7" max="7" width="5.453125" style="2" customWidth="1"/>
    <col min="8" max="8" width="5.08984375" style="2" customWidth="1"/>
    <col min="9" max="9" width="6.453125" style="37" customWidth="1"/>
    <col min="10" max="10" width="9.36328125" style="2" customWidth="1"/>
    <col min="11" max="11" width="9.36328125" style="1" customWidth="1"/>
    <col min="12" max="12" width="8.81640625" style="2" bestFit="1" customWidth="1"/>
    <col min="13" max="14" width="10" style="2" customWidth="1"/>
    <col min="15" max="15" width="2.90625" style="1" bestFit="1" customWidth="1"/>
    <col min="16" max="17" width="4.453125" style="2" customWidth="1"/>
    <col min="18" max="19" width="4.54296875" style="2" customWidth="1"/>
    <col min="20" max="20" width="7.1796875" style="2" customWidth="1"/>
    <col min="21" max="21" width="9.90625" style="2" hidden="1" customWidth="1"/>
    <col min="22" max="26" width="5.08984375" style="2" bestFit="1" customWidth="1"/>
    <col min="27" max="27" width="2.90625" style="2" customWidth="1"/>
    <col min="28" max="16384" width="9.453125" style="2"/>
  </cols>
  <sheetData>
    <row r="1" spans="1:27" s="7" customFormat="1" ht="86.9" customHeight="1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  <c r="L1" s="3" t="s">
        <v>11</v>
      </c>
      <c r="M1" s="6" t="s">
        <v>12</v>
      </c>
      <c r="N1" s="6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27" s="43" customFormat="1" ht="21" customHeight="1" x14ac:dyDescent="0.3">
      <c r="A2" s="8" t="s">
        <v>27</v>
      </c>
      <c r="B2" s="9"/>
      <c r="C2" s="10"/>
      <c r="D2" s="11"/>
      <c r="E2" s="9"/>
      <c r="F2" s="9"/>
      <c r="G2" s="12"/>
      <c r="H2" s="12"/>
      <c r="I2" s="13"/>
      <c r="J2" s="14"/>
      <c r="K2" s="14"/>
      <c r="L2" s="41"/>
      <c r="M2" s="15"/>
      <c r="N2" s="14"/>
      <c r="O2" s="11"/>
      <c r="P2" s="11"/>
      <c r="Q2" s="11"/>
      <c r="R2" s="12"/>
      <c r="S2" s="42"/>
      <c r="T2" s="11"/>
      <c r="U2" s="16"/>
      <c r="V2" s="17"/>
      <c r="W2" s="11"/>
      <c r="X2" s="11"/>
      <c r="Y2" s="11"/>
      <c r="Z2" s="11"/>
      <c r="AA2" s="12"/>
    </row>
    <row r="3" spans="1:27" ht="24" x14ac:dyDescent="0.25">
      <c r="A3" s="18" t="s">
        <v>28</v>
      </c>
      <c r="B3" s="19" t="s">
        <v>29</v>
      </c>
      <c r="C3" s="18" t="s">
        <v>30</v>
      </c>
      <c r="D3" s="20" t="s">
        <v>31</v>
      </c>
      <c r="E3" s="19" t="s">
        <v>32</v>
      </c>
      <c r="F3" s="19" t="s">
        <v>33</v>
      </c>
      <c r="G3" s="21" t="s">
        <v>34</v>
      </c>
      <c r="H3" s="21" t="str">
        <f t="shared" ref="H3:H34" si="0">IF(OR(G3="R",G3="A/R"),"R","NC")</f>
        <v>NC</v>
      </c>
      <c r="I3" s="22" t="s">
        <v>35</v>
      </c>
      <c r="J3" s="23">
        <v>7000000</v>
      </c>
      <c r="K3" s="23">
        <v>600000</v>
      </c>
      <c r="L3" s="44">
        <f t="shared" ref="L3:L34" si="1">J3+K3</f>
        <v>7600000</v>
      </c>
      <c r="M3" s="24">
        <v>31175751</v>
      </c>
      <c r="N3" s="23">
        <v>1656180</v>
      </c>
      <c r="O3" s="20" t="s">
        <v>36</v>
      </c>
      <c r="P3" s="20" t="s">
        <v>36</v>
      </c>
      <c r="Q3" s="20" t="s">
        <v>37</v>
      </c>
      <c r="R3" s="21">
        <v>200</v>
      </c>
      <c r="S3" s="45">
        <v>25</v>
      </c>
      <c r="T3" s="21" t="s">
        <v>36</v>
      </c>
      <c r="U3" s="25">
        <v>28714.35</v>
      </c>
      <c r="V3" s="26">
        <v>3</v>
      </c>
      <c r="W3" s="21" t="s">
        <v>36</v>
      </c>
      <c r="X3" s="21" t="s">
        <v>36</v>
      </c>
      <c r="Y3" s="21" t="s">
        <v>36</v>
      </c>
      <c r="Z3" s="21" t="s">
        <v>36</v>
      </c>
      <c r="AA3" s="21">
        <v>71</v>
      </c>
    </row>
    <row r="4" spans="1:27" ht="24" x14ac:dyDescent="0.25">
      <c r="A4" s="18" t="s">
        <v>38</v>
      </c>
      <c r="B4" s="19" t="s">
        <v>39</v>
      </c>
      <c r="C4" s="18" t="s">
        <v>40</v>
      </c>
      <c r="D4" s="20" t="s">
        <v>41</v>
      </c>
      <c r="E4" s="19" t="s">
        <v>42</v>
      </c>
      <c r="F4" s="19" t="s">
        <v>43</v>
      </c>
      <c r="G4" s="21" t="s">
        <v>34</v>
      </c>
      <c r="H4" s="21" t="str">
        <f t="shared" si="0"/>
        <v>NC</v>
      </c>
      <c r="I4" s="22" t="s">
        <v>44</v>
      </c>
      <c r="J4" s="23">
        <v>5999000</v>
      </c>
      <c r="K4" s="23">
        <v>600000</v>
      </c>
      <c r="L4" s="44">
        <f t="shared" si="1"/>
        <v>6599000</v>
      </c>
      <c r="M4" s="24">
        <v>14800000</v>
      </c>
      <c r="N4" s="23">
        <v>970000</v>
      </c>
      <c r="O4" s="20" t="s">
        <v>36</v>
      </c>
      <c r="P4" s="20" t="s">
        <v>37</v>
      </c>
      <c r="Q4" s="20" t="s">
        <v>37</v>
      </c>
      <c r="R4" s="21">
        <v>130</v>
      </c>
      <c r="S4" s="46">
        <v>25</v>
      </c>
      <c r="T4" s="20" t="s">
        <v>36</v>
      </c>
      <c r="U4" s="25">
        <v>48822.63</v>
      </c>
      <c r="V4" s="26">
        <v>5</v>
      </c>
      <c r="W4" s="20" t="s">
        <v>36</v>
      </c>
      <c r="X4" s="20" t="s">
        <v>36</v>
      </c>
      <c r="Y4" s="20" t="s">
        <v>36</v>
      </c>
      <c r="Z4" s="20" t="s">
        <v>36</v>
      </c>
      <c r="AA4" s="21">
        <v>90</v>
      </c>
    </row>
    <row r="5" spans="1:27" ht="24" x14ac:dyDescent="0.25">
      <c r="A5" s="18" t="s">
        <v>45</v>
      </c>
      <c r="B5" s="19" t="s">
        <v>46</v>
      </c>
      <c r="C5" s="18" t="s">
        <v>47</v>
      </c>
      <c r="D5" s="20" t="s">
        <v>41</v>
      </c>
      <c r="E5" s="19" t="s">
        <v>42</v>
      </c>
      <c r="F5" s="19" t="s">
        <v>48</v>
      </c>
      <c r="G5" s="21" t="s">
        <v>34</v>
      </c>
      <c r="H5" s="21" t="str">
        <f t="shared" si="0"/>
        <v>NC</v>
      </c>
      <c r="I5" s="22" t="s">
        <v>35</v>
      </c>
      <c r="J5" s="23">
        <v>6000000</v>
      </c>
      <c r="K5" s="23">
        <v>600000</v>
      </c>
      <c r="L5" s="44">
        <f t="shared" si="1"/>
        <v>6600000</v>
      </c>
      <c r="M5" s="24">
        <v>13050000</v>
      </c>
      <c r="N5" s="23">
        <v>786381</v>
      </c>
      <c r="O5" s="20" t="s">
        <v>36</v>
      </c>
      <c r="P5" s="20" t="s">
        <v>36</v>
      </c>
      <c r="Q5" s="20" t="s">
        <v>37</v>
      </c>
      <c r="R5" s="21">
        <v>110</v>
      </c>
      <c r="S5" s="46">
        <v>25</v>
      </c>
      <c r="T5" s="20" t="s">
        <v>36</v>
      </c>
      <c r="U5" s="25">
        <v>57709.09</v>
      </c>
      <c r="V5" s="26">
        <v>5</v>
      </c>
      <c r="W5" s="20" t="s">
        <v>36</v>
      </c>
      <c r="X5" s="20" t="s">
        <v>36</v>
      </c>
      <c r="Y5" s="20" t="s">
        <v>37</v>
      </c>
      <c r="Z5" s="20" t="s">
        <v>36</v>
      </c>
      <c r="AA5" s="21">
        <v>10</v>
      </c>
    </row>
    <row r="6" spans="1:27" ht="24" x14ac:dyDescent="0.25">
      <c r="A6" s="18" t="s">
        <v>49</v>
      </c>
      <c r="B6" s="19" t="s">
        <v>50</v>
      </c>
      <c r="C6" s="18" t="s">
        <v>51</v>
      </c>
      <c r="D6" s="20" t="s">
        <v>31</v>
      </c>
      <c r="E6" s="19" t="s">
        <v>42</v>
      </c>
      <c r="F6" s="19" t="s">
        <v>52</v>
      </c>
      <c r="G6" s="21" t="s">
        <v>34</v>
      </c>
      <c r="H6" s="21" t="str">
        <f t="shared" si="0"/>
        <v>NC</v>
      </c>
      <c r="I6" s="22" t="s">
        <v>44</v>
      </c>
      <c r="J6" s="23">
        <v>7000000</v>
      </c>
      <c r="K6" s="23">
        <v>600000</v>
      </c>
      <c r="L6" s="44">
        <f t="shared" si="1"/>
        <v>7600000</v>
      </c>
      <c r="M6" s="24">
        <v>19000000</v>
      </c>
      <c r="N6" s="23">
        <v>904332</v>
      </c>
      <c r="O6" s="20" t="s">
        <v>36</v>
      </c>
      <c r="P6" s="20" t="s">
        <v>37</v>
      </c>
      <c r="Q6" s="20" t="s">
        <v>37</v>
      </c>
      <c r="R6" s="21">
        <v>120</v>
      </c>
      <c r="S6" s="45">
        <v>25</v>
      </c>
      <c r="T6" s="21" t="s">
        <v>36</v>
      </c>
      <c r="U6" s="25">
        <v>46690</v>
      </c>
      <c r="V6" s="26">
        <v>4</v>
      </c>
      <c r="W6" s="21" t="s">
        <v>36</v>
      </c>
      <c r="X6" s="21" t="s">
        <v>36</v>
      </c>
      <c r="Y6" s="21" t="s">
        <v>36</v>
      </c>
      <c r="Z6" s="21" t="s">
        <v>36</v>
      </c>
      <c r="AA6" s="21">
        <v>37</v>
      </c>
    </row>
    <row r="7" spans="1:27" ht="24" x14ac:dyDescent="0.25">
      <c r="A7" s="18" t="s">
        <v>53</v>
      </c>
      <c r="B7" s="19" t="s">
        <v>54</v>
      </c>
      <c r="C7" s="18" t="s">
        <v>30</v>
      </c>
      <c r="D7" s="20" t="s">
        <v>31</v>
      </c>
      <c r="E7" s="19" t="s">
        <v>42</v>
      </c>
      <c r="F7" s="19" t="s">
        <v>55</v>
      </c>
      <c r="G7" s="21" t="s">
        <v>34</v>
      </c>
      <c r="H7" s="21" t="str">
        <f t="shared" si="0"/>
        <v>NC</v>
      </c>
      <c r="I7" s="22" t="s">
        <v>35</v>
      </c>
      <c r="J7" s="23">
        <v>3620000</v>
      </c>
      <c r="K7" s="23">
        <v>600000</v>
      </c>
      <c r="L7" s="44">
        <f t="shared" si="1"/>
        <v>4220000</v>
      </c>
      <c r="M7" s="24">
        <v>25000000</v>
      </c>
      <c r="N7" s="23">
        <v>1207094</v>
      </c>
      <c r="O7" s="20" t="s">
        <v>36</v>
      </c>
      <c r="P7" s="20" t="s">
        <v>36</v>
      </c>
      <c r="Q7" s="20" t="s">
        <v>37</v>
      </c>
      <c r="R7" s="21">
        <v>120</v>
      </c>
      <c r="S7" s="45">
        <v>25</v>
      </c>
      <c r="T7" s="21" t="s">
        <v>36</v>
      </c>
      <c r="U7" s="25">
        <v>24749.040000000001</v>
      </c>
      <c r="V7" s="26">
        <v>2</v>
      </c>
      <c r="W7" s="21" t="s">
        <v>36</v>
      </c>
      <c r="X7" s="21" t="s">
        <v>36</v>
      </c>
      <c r="Y7" s="21" t="s">
        <v>36</v>
      </c>
      <c r="Z7" s="21" t="s">
        <v>36</v>
      </c>
      <c r="AA7" s="21">
        <v>3</v>
      </c>
    </row>
    <row r="8" spans="1:27" ht="24" x14ac:dyDescent="0.25">
      <c r="A8" s="18" t="s">
        <v>56</v>
      </c>
      <c r="B8" s="19" t="s">
        <v>57</v>
      </c>
      <c r="C8" s="18" t="s">
        <v>58</v>
      </c>
      <c r="D8" s="20" t="s">
        <v>41</v>
      </c>
      <c r="E8" s="19" t="s">
        <v>42</v>
      </c>
      <c r="F8" s="19" t="s">
        <v>59</v>
      </c>
      <c r="G8" s="21" t="s">
        <v>34</v>
      </c>
      <c r="H8" s="22" t="str">
        <f t="shared" si="0"/>
        <v>NC</v>
      </c>
      <c r="I8" s="22" t="s">
        <v>35</v>
      </c>
      <c r="J8" s="23">
        <v>5999000</v>
      </c>
      <c r="K8" s="23">
        <v>600000</v>
      </c>
      <c r="L8" s="44">
        <f t="shared" si="1"/>
        <v>6599000</v>
      </c>
      <c r="M8" s="24">
        <v>16000000</v>
      </c>
      <c r="N8" s="23">
        <v>884800</v>
      </c>
      <c r="O8" s="27" t="s">
        <v>36</v>
      </c>
      <c r="P8" s="20" t="s">
        <v>36</v>
      </c>
      <c r="Q8" s="20" t="s">
        <v>37</v>
      </c>
      <c r="R8" s="21">
        <v>120</v>
      </c>
      <c r="S8" s="28">
        <v>25</v>
      </c>
      <c r="T8" s="27" t="s">
        <v>36</v>
      </c>
      <c r="U8" s="25">
        <v>49441.760000000002</v>
      </c>
      <c r="V8" s="26">
        <v>5</v>
      </c>
      <c r="W8" s="27" t="s">
        <v>36</v>
      </c>
      <c r="X8" s="27" t="s">
        <v>36</v>
      </c>
      <c r="Y8" s="27" t="s">
        <v>36</v>
      </c>
      <c r="Z8" s="27" t="s">
        <v>36</v>
      </c>
      <c r="AA8" s="27">
        <v>9</v>
      </c>
    </row>
    <row r="9" spans="1:27" x14ac:dyDescent="0.25">
      <c r="A9" s="18" t="s">
        <v>60</v>
      </c>
      <c r="B9" s="19" t="s">
        <v>61</v>
      </c>
      <c r="C9" s="18" t="s">
        <v>62</v>
      </c>
      <c r="D9" s="20" t="s">
        <v>41</v>
      </c>
      <c r="E9" s="19" t="s">
        <v>63</v>
      </c>
      <c r="F9" s="19" t="s">
        <v>64</v>
      </c>
      <c r="G9" s="21" t="s">
        <v>34</v>
      </c>
      <c r="H9" s="21" t="str">
        <f t="shared" si="0"/>
        <v>NC</v>
      </c>
      <c r="I9" s="22" t="s">
        <v>44</v>
      </c>
      <c r="J9" s="23">
        <v>4450000</v>
      </c>
      <c r="K9" s="23">
        <v>600000</v>
      </c>
      <c r="L9" s="44">
        <f t="shared" si="1"/>
        <v>5050000</v>
      </c>
      <c r="M9" s="24">
        <v>10200000</v>
      </c>
      <c r="N9" s="23">
        <v>704974</v>
      </c>
      <c r="O9" s="20" t="s">
        <v>36</v>
      </c>
      <c r="P9" s="20" t="s">
        <v>37</v>
      </c>
      <c r="Q9" s="20" t="s">
        <v>37</v>
      </c>
      <c r="R9" s="21">
        <v>96</v>
      </c>
      <c r="S9" s="45">
        <v>25</v>
      </c>
      <c r="T9" s="21" t="s">
        <v>36</v>
      </c>
      <c r="U9" s="25">
        <v>42667.16</v>
      </c>
      <c r="V9" s="26">
        <v>4</v>
      </c>
      <c r="W9" s="21" t="s">
        <v>36</v>
      </c>
      <c r="X9" s="21" t="s">
        <v>36</v>
      </c>
      <c r="Y9" s="21" t="s">
        <v>37</v>
      </c>
      <c r="Z9" s="21" t="s">
        <v>36</v>
      </c>
      <c r="AA9" s="21">
        <v>54</v>
      </c>
    </row>
    <row r="10" spans="1:27" ht="24" x14ac:dyDescent="0.25">
      <c r="A10" s="18" t="s">
        <v>65</v>
      </c>
      <c r="B10" s="19" t="s">
        <v>66</v>
      </c>
      <c r="C10" s="18" t="s">
        <v>62</v>
      </c>
      <c r="D10" s="20" t="s">
        <v>41</v>
      </c>
      <c r="E10" s="19" t="s">
        <v>42</v>
      </c>
      <c r="F10" s="19" t="s">
        <v>67</v>
      </c>
      <c r="G10" s="21" t="s">
        <v>34</v>
      </c>
      <c r="H10" s="21" t="str">
        <f t="shared" si="0"/>
        <v>NC</v>
      </c>
      <c r="I10" s="22" t="s">
        <v>35</v>
      </c>
      <c r="J10" s="23">
        <v>6000000</v>
      </c>
      <c r="K10" s="23">
        <v>600000</v>
      </c>
      <c r="L10" s="44">
        <f t="shared" si="1"/>
        <v>6600000</v>
      </c>
      <c r="M10" s="24">
        <v>16500000</v>
      </c>
      <c r="N10" s="23">
        <v>954117</v>
      </c>
      <c r="O10" s="20" t="s">
        <v>36</v>
      </c>
      <c r="P10" s="20" t="s">
        <v>36</v>
      </c>
      <c r="Q10" s="20" t="s">
        <v>37</v>
      </c>
      <c r="R10" s="21">
        <v>120</v>
      </c>
      <c r="S10" s="45">
        <v>25</v>
      </c>
      <c r="T10" s="21" t="s">
        <v>36</v>
      </c>
      <c r="U10" s="25">
        <v>48300</v>
      </c>
      <c r="V10" s="26">
        <v>4</v>
      </c>
      <c r="W10" s="21" t="s">
        <v>36</v>
      </c>
      <c r="X10" s="21" t="s">
        <v>36</v>
      </c>
      <c r="Y10" s="21" t="s">
        <v>36</v>
      </c>
      <c r="Z10" s="21" t="s">
        <v>36</v>
      </c>
      <c r="AA10" s="21">
        <v>17</v>
      </c>
    </row>
    <row r="11" spans="1:27" ht="36" x14ac:dyDescent="0.25">
      <c r="A11" s="18" t="s">
        <v>68</v>
      </c>
      <c r="B11" s="19" t="s">
        <v>69</v>
      </c>
      <c r="C11" s="18" t="s">
        <v>30</v>
      </c>
      <c r="D11" s="20" t="s">
        <v>31</v>
      </c>
      <c r="E11" s="19" t="s">
        <v>42</v>
      </c>
      <c r="F11" s="19" t="s">
        <v>70</v>
      </c>
      <c r="G11" s="21" t="s">
        <v>34</v>
      </c>
      <c r="H11" s="21" t="str">
        <f t="shared" si="0"/>
        <v>NC</v>
      </c>
      <c r="I11" s="22" t="s">
        <v>44</v>
      </c>
      <c r="J11" s="23">
        <v>5000000</v>
      </c>
      <c r="K11" s="23">
        <v>600000</v>
      </c>
      <c r="L11" s="44">
        <f t="shared" si="1"/>
        <v>5600000</v>
      </c>
      <c r="M11" s="24">
        <v>34000000</v>
      </c>
      <c r="N11" s="23">
        <v>1863070</v>
      </c>
      <c r="O11" s="20" t="s">
        <v>36</v>
      </c>
      <c r="P11" s="20" t="s">
        <v>37</v>
      </c>
      <c r="Q11" s="20" t="s">
        <v>37</v>
      </c>
      <c r="R11" s="21">
        <v>194</v>
      </c>
      <c r="S11" s="45">
        <v>25</v>
      </c>
      <c r="T11" s="21" t="s">
        <v>36</v>
      </c>
      <c r="U11" s="25">
        <v>21144.59</v>
      </c>
      <c r="V11" s="26">
        <v>1</v>
      </c>
      <c r="W11" s="21" t="s">
        <v>36</v>
      </c>
      <c r="X11" s="21" t="s">
        <v>36</v>
      </c>
      <c r="Y11" s="21" t="s">
        <v>36</v>
      </c>
      <c r="Z11" s="21" t="s">
        <v>36</v>
      </c>
      <c r="AA11" s="21">
        <v>52</v>
      </c>
    </row>
    <row r="12" spans="1:27" ht="24" x14ac:dyDescent="0.25">
      <c r="A12" s="18" t="s">
        <v>71</v>
      </c>
      <c r="B12" s="19" t="s">
        <v>72</v>
      </c>
      <c r="C12" s="18" t="s">
        <v>73</v>
      </c>
      <c r="D12" s="20" t="s">
        <v>31</v>
      </c>
      <c r="E12" s="19" t="s">
        <v>42</v>
      </c>
      <c r="F12" s="19" t="s">
        <v>74</v>
      </c>
      <c r="G12" s="21" t="s">
        <v>34</v>
      </c>
      <c r="H12" s="21" t="str">
        <f t="shared" si="0"/>
        <v>NC</v>
      </c>
      <c r="I12" s="22" t="s">
        <v>44</v>
      </c>
      <c r="J12" s="23">
        <v>6309360</v>
      </c>
      <c r="K12" s="23">
        <v>600000</v>
      </c>
      <c r="L12" s="44">
        <f t="shared" si="1"/>
        <v>6909360</v>
      </c>
      <c r="M12" s="24">
        <v>42000000</v>
      </c>
      <c r="N12" s="23">
        <v>2250000</v>
      </c>
      <c r="O12" s="20" t="s">
        <v>36</v>
      </c>
      <c r="P12" s="20" t="s">
        <v>37</v>
      </c>
      <c r="Q12" s="20" t="s">
        <v>36</v>
      </c>
      <c r="R12" s="21">
        <v>216</v>
      </c>
      <c r="S12" s="45">
        <v>25</v>
      </c>
      <c r="T12" s="21" t="s">
        <v>36</v>
      </c>
      <c r="U12" s="25">
        <v>21088.47</v>
      </c>
      <c r="V12" s="26">
        <v>1</v>
      </c>
      <c r="W12" s="21" t="s">
        <v>36</v>
      </c>
      <c r="X12" s="21" t="s">
        <v>36</v>
      </c>
      <c r="Y12" s="21" t="s">
        <v>36</v>
      </c>
      <c r="Z12" s="21" t="s">
        <v>36</v>
      </c>
      <c r="AA12" s="21">
        <v>81</v>
      </c>
    </row>
    <row r="13" spans="1:27" ht="24" x14ac:dyDescent="0.25">
      <c r="A13" s="18" t="s">
        <v>75</v>
      </c>
      <c r="B13" s="19" t="s">
        <v>76</v>
      </c>
      <c r="C13" s="18" t="s">
        <v>30</v>
      </c>
      <c r="D13" s="20" t="s">
        <v>31</v>
      </c>
      <c r="E13" s="19" t="s">
        <v>42</v>
      </c>
      <c r="F13" s="19" t="s">
        <v>77</v>
      </c>
      <c r="G13" s="21" t="s">
        <v>34</v>
      </c>
      <c r="H13" s="21" t="str">
        <f t="shared" si="0"/>
        <v>NC</v>
      </c>
      <c r="I13" s="22" t="s">
        <v>35</v>
      </c>
      <c r="J13" s="23">
        <v>4810000</v>
      </c>
      <c r="K13" s="23">
        <v>600000</v>
      </c>
      <c r="L13" s="44">
        <f t="shared" si="1"/>
        <v>5410000</v>
      </c>
      <c r="M13" s="24">
        <v>28000000</v>
      </c>
      <c r="N13" s="23">
        <v>1550000</v>
      </c>
      <c r="O13" s="20" t="s">
        <v>36</v>
      </c>
      <c r="P13" s="20" t="s">
        <v>36</v>
      </c>
      <c r="Q13" s="20" t="s">
        <v>37</v>
      </c>
      <c r="R13" s="21">
        <v>160</v>
      </c>
      <c r="S13" s="46">
        <v>25</v>
      </c>
      <c r="T13" s="20" t="s">
        <v>36</v>
      </c>
      <c r="U13" s="25">
        <v>24663.58</v>
      </c>
      <c r="V13" s="26">
        <v>2</v>
      </c>
      <c r="W13" s="20" t="s">
        <v>36</v>
      </c>
      <c r="X13" s="20" t="s">
        <v>36</v>
      </c>
      <c r="Y13" s="20" t="s">
        <v>36</v>
      </c>
      <c r="Z13" s="20" t="s">
        <v>36</v>
      </c>
      <c r="AA13" s="21">
        <v>53</v>
      </c>
    </row>
    <row r="14" spans="1:27" ht="24" x14ac:dyDescent="0.25">
      <c r="A14" s="18" t="s">
        <v>78</v>
      </c>
      <c r="B14" s="19" t="s">
        <v>79</v>
      </c>
      <c r="C14" s="18" t="s">
        <v>30</v>
      </c>
      <c r="D14" s="20" t="s">
        <v>31</v>
      </c>
      <c r="E14" s="19" t="s">
        <v>42</v>
      </c>
      <c r="F14" s="19" t="s">
        <v>80</v>
      </c>
      <c r="G14" s="21" t="s">
        <v>34</v>
      </c>
      <c r="H14" s="21" t="str">
        <f t="shared" si="0"/>
        <v>NC</v>
      </c>
      <c r="I14" s="22" t="s">
        <v>44</v>
      </c>
      <c r="J14" s="23">
        <v>4095000</v>
      </c>
      <c r="K14" s="23">
        <v>600000</v>
      </c>
      <c r="L14" s="44">
        <f t="shared" si="1"/>
        <v>4695000</v>
      </c>
      <c r="M14" s="24">
        <v>25000000</v>
      </c>
      <c r="N14" s="23">
        <v>1400000</v>
      </c>
      <c r="O14" s="20" t="s">
        <v>36</v>
      </c>
      <c r="P14" s="20" t="s">
        <v>37</v>
      </c>
      <c r="Q14" s="20" t="s">
        <v>37</v>
      </c>
      <c r="R14" s="21">
        <v>135</v>
      </c>
      <c r="S14" s="45">
        <v>25</v>
      </c>
      <c r="T14" s="21" t="s">
        <v>36</v>
      </c>
      <c r="U14" s="25">
        <v>24885.77</v>
      </c>
      <c r="V14" s="26">
        <v>2</v>
      </c>
      <c r="W14" s="21" t="s">
        <v>36</v>
      </c>
      <c r="X14" s="21" t="s">
        <v>36</v>
      </c>
      <c r="Y14" s="21" t="s">
        <v>36</v>
      </c>
      <c r="Z14" s="21" t="s">
        <v>36</v>
      </c>
      <c r="AA14" s="21">
        <v>22</v>
      </c>
    </row>
    <row r="15" spans="1:27" ht="36" x14ac:dyDescent="0.25">
      <c r="A15" s="18" t="s">
        <v>81</v>
      </c>
      <c r="B15" s="19" t="s">
        <v>82</v>
      </c>
      <c r="C15" s="18" t="s">
        <v>83</v>
      </c>
      <c r="D15" s="20" t="s">
        <v>31</v>
      </c>
      <c r="E15" s="19" t="s">
        <v>84</v>
      </c>
      <c r="F15" s="19" t="s">
        <v>85</v>
      </c>
      <c r="G15" s="21" t="s">
        <v>34</v>
      </c>
      <c r="H15" s="21" t="str">
        <f t="shared" si="0"/>
        <v>NC</v>
      </c>
      <c r="I15" s="22" t="s">
        <v>44</v>
      </c>
      <c r="J15" s="23">
        <v>6000000</v>
      </c>
      <c r="K15" s="23">
        <v>600000</v>
      </c>
      <c r="L15" s="44">
        <f t="shared" si="1"/>
        <v>6600000</v>
      </c>
      <c r="M15" s="24">
        <v>15000000</v>
      </c>
      <c r="N15" s="23">
        <v>1100000</v>
      </c>
      <c r="O15" s="20" t="s">
        <v>36</v>
      </c>
      <c r="P15" s="20" t="s">
        <v>37</v>
      </c>
      <c r="Q15" s="20" t="s">
        <v>37</v>
      </c>
      <c r="R15" s="21">
        <v>142</v>
      </c>
      <c r="S15" s="45">
        <v>25</v>
      </c>
      <c r="T15" s="21" t="s">
        <v>36</v>
      </c>
      <c r="U15" s="25">
        <v>44704.23</v>
      </c>
      <c r="V15" s="26">
        <v>4</v>
      </c>
      <c r="W15" s="21" t="s">
        <v>36</v>
      </c>
      <c r="X15" s="21" t="s">
        <v>36</v>
      </c>
      <c r="Y15" s="21" t="s">
        <v>36</v>
      </c>
      <c r="Z15" s="21" t="s">
        <v>36</v>
      </c>
      <c r="AA15" s="21">
        <v>33</v>
      </c>
    </row>
    <row r="16" spans="1:27" ht="24" x14ac:dyDescent="0.25">
      <c r="A16" s="18" t="s">
        <v>86</v>
      </c>
      <c r="B16" s="19" t="s">
        <v>87</v>
      </c>
      <c r="C16" s="18" t="s">
        <v>83</v>
      </c>
      <c r="D16" s="20" t="s">
        <v>31</v>
      </c>
      <c r="E16" s="19" t="s">
        <v>88</v>
      </c>
      <c r="F16" s="19" t="s">
        <v>89</v>
      </c>
      <c r="G16" s="21" t="s">
        <v>34</v>
      </c>
      <c r="H16" s="21" t="str">
        <f t="shared" si="0"/>
        <v>NC</v>
      </c>
      <c r="I16" s="22" t="s">
        <v>35</v>
      </c>
      <c r="J16" s="23">
        <v>5400000</v>
      </c>
      <c r="K16" s="23">
        <v>600000</v>
      </c>
      <c r="L16" s="44">
        <f t="shared" si="1"/>
        <v>6000000</v>
      </c>
      <c r="M16" s="24">
        <v>16000000</v>
      </c>
      <c r="N16" s="23">
        <v>950294</v>
      </c>
      <c r="O16" s="20" t="s">
        <v>36</v>
      </c>
      <c r="P16" s="20" t="s">
        <v>36</v>
      </c>
      <c r="Q16" s="20" t="s">
        <v>37</v>
      </c>
      <c r="R16" s="21">
        <v>138</v>
      </c>
      <c r="S16" s="46">
        <v>25</v>
      </c>
      <c r="T16" s="20" t="s">
        <v>36</v>
      </c>
      <c r="U16" s="25">
        <v>33669</v>
      </c>
      <c r="V16" s="26">
        <v>3</v>
      </c>
      <c r="W16" s="20" t="s">
        <v>36</v>
      </c>
      <c r="X16" s="20" t="s">
        <v>36</v>
      </c>
      <c r="Y16" s="20" t="s">
        <v>36</v>
      </c>
      <c r="Z16" s="20" t="s">
        <v>36</v>
      </c>
      <c r="AA16" s="21">
        <v>26</v>
      </c>
    </row>
    <row r="17" spans="1:27" ht="24" x14ac:dyDescent="0.25">
      <c r="A17" s="18" t="s">
        <v>90</v>
      </c>
      <c r="B17" s="19" t="s">
        <v>91</v>
      </c>
      <c r="C17" s="18" t="s">
        <v>92</v>
      </c>
      <c r="D17" s="20" t="s">
        <v>41</v>
      </c>
      <c r="E17" s="19" t="s">
        <v>42</v>
      </c>
      <c r="F17" s="19" t="s">
        <v>93</v>
      </c>
      <c r="G17" s="21" t="s">
        <v>34</v>
      </c>
      <c r="H17" s="21" t="str">
        <f t="shared" si="0"/>
        <v>NC</v>
      </c>
      <c r="I17" s="22" t="s">
        <v>44</v>
      </c>
      <c r="J17" s="23">
        <v>5400000</v>
      </c>
      <c r="K17" s="23">
        <v>450000</v>
      </c>
      <c r="L17" s="44">
        <f t="shared" si="1"/>
        <v>5850000</v>
      </c>
      <c r="M17" s="24">
        <v>9200000</v>
      </c>
      <c r="N17" s="23">
        <v>656040</v>
      </c>
      <c r="O17" s="20" t="s">
        <v>36</v>
      </c>
      <c r="P17" s="20" t="s">
        <v>37</v>
      </c>
      <c r="Q17" s="20" t="s">
        <v>37</v>
      </c>
      <c r="R17" s="21">
        <v>86</v>
      </c>
      <c r="S17" s="46">
        <v>25</v>
      </c>
      <c r="T17" s="20" t="s">
        <v>36</v>
      </c>
      <c r="U17" s="25">
        <v>57753</v>
      </c>
      <c r="V17" s="26">
        <v>5</v>
      </c>
      <c r="W17" s="20" t="s">
        <v>36</v>
      </c>
      <c r="X17" s="20" t="s">
        <v>36</v>
      </c>
      <c r="Y17" s="20" t="s">
        <v>36</v>
      </c>
      <c r="Z17" s="20" t="s">
        <v>36</v>
      </c>
      <c r="AA17" s="21">
        <v>31</v>
      </c>
    </row>
    <row r="18" spans="1:27" ht="24" x14ac:dyDescent="0.25">
      <c r="A18" s="18" t="s">
        <v>94</v>
      </c>
      <c r="B18" s="19" t="s">
        <v>95</v>
      </c>
      <c r="C18" s="18" t="s">
        <v>96</v>
      </c>
      <c r="D18" s="20" t="s">
        <v>41</v>
      </c>
      <c r="E18" s="19" t="s">
        <v>88</v>
      </c>
      <c r="F18" s="19" t="s">
        <v>97</v>
      </c>
      <c r="G18" s="21" t="s">
        <v>34</v>
      </c>
      <c r="H18" s="21" t="str">
        <f t="shared" si="0"/>
        <v>NC</v>
      </c>
      <c r="I18" s="22" t="s">
        <v>44</v>
      </c>
      <c r="J18" s="23">
        <v>6000000</v>
      </c>
      <c r="K18" s="23">
        <v>600000</v>
      </c>
      <c r="L18" s="44">
        <f t="shared" si="1"/>
        <v>6600000</v>
      </c>
      <c r="M18" s="24">
        <v>22000000</v>
      </c>
      <c r="N18" s="23">
        <v>1232682</v>
      </c>
      <c r="O18" s="20" t="s">
        <v>36</v>
      </c>
      <c r="P18" s="20" t="s">
        <v>37</v>
      </c>
      <c r="Q18" s="20" t="s">
        <v>37</v>
      </c>
      <c r="R18" s="21">
        <v>192</v>
      </c>
      <c r="S18" s="45">
        <v>25</v>
      </c>
      <c r="T18" s="21" t="s">
        <v>36</v>
      </c>
      <c r="U18" s="25">
        <v>33062.5</v>
      </c>
      <c r="V18" s="26">
        <v>3</v>
      </c>
      <c r="W18" s="21" t="s">
        <v>36</v>
      </c>
      <c r="X18" s="21" t="s">
        <v>36</v>
      </c>
      <c r="Y18" s="21" t="s">
        <v>36</v>
      </c>
      <c r="Z18" s="21" t="s">
        <v>36</v>
      </c>
      <c r="AA18" s="21">
        <v>15</v>
      </c>
    </row>
    <row r="19" spans="1:27" ht="24" x14ac:dyDescent="0.25">
      <c r="A19" s="18" t="s">
        <v>98</v>
      </c>
      <c r="B19" s="19" t="s">
        <v>99</v>
      </c>
      <c r="C19" s="18" t="s">
        <v>73</v>
      </c>
      <c r="D19" s="20" t="s">
        <v>31</v>
      </c>
      <c r="E19" s="19" t="s">
        <v>42</v>
      </c>
      <c r="F19" s="19" t="s">
        <v>100</v>
      </c>
      <c r="G19" s="21" t="s">
        <v>34</v>
      </c>
      <c r="H19" s="21" t="str">
        <f t="shared" si="0"/>
        <v>NC</v>
      </c>
      <c r="I19" s="22" t="s">
        <v>35</v>
      </c>
      <c r="J19" s="23">
        <v>2770000</v>
      </c>
      <c r="K19" s="23">
        <v>600000</v>
      </c>
      <c r="L19" s="44">
        <f t="shared" si="1"/>
        <v>3370000</v>
      </c>
      <c r="M19" s="24">
        <v>17000000</v>
      </c>
      <c r="N19" s="23">
        <v>960000</v>
      </c>
      <c r="O19" s="20" t="s">
        <v>36</v>
      </c>
      <c r="P19" s="20" t="s">
        <v>36</v>
      </c>
      <c r="Q19" s="20" t="s">
        <v>37</v>
      </c>
      <c r="R19" s="21">
        <v>75</v>
      </c>
      <c r="S19" s="45">
        <v>25</v>
      </c>
      <c r="T19" s="21" t="s">
        <v>36</v>
      </c>
      <c r="U19" s="25">
        <v>24797.91</v>
      </c>
      <c r="V19" s="26">
        <v>2</v>
      </c>
      <c r="W19" s="21" t="s">
        <v>36</v>
      </c>
      <c r="X19" s="21" t="s">
        <v>36</v>
      </c>
      <c r="Y19" s="21" t="s">
        <v>36</v>
      </c>
      <c r="Z19" s="21" t="s">
        <v>36</v>
      </c>
      <c r="AA19" s="21">
        <v>69</v>
      </c>
    </row>
    <row r="20" spans="1:27" ht="36" x14ac:dyDescent="0.25">
      <c r="A20" s="18" t="s">
        <v>101</v>
      </c>
      <c r="B20" s="19" t="s">
        <v>102</v>
      </c>
      <c r="C20" s="18" t="s">
        <v>103</v>
      </c>
      <c r="D20" s="20" t="s">
        <v>31</v>
      </c>
      <c r="E20" s="19" t="s">
        <v>84</v>
      </c>
      <c r="F20" s="19" t="s">
        <v>85</v>
      </c>
      <c r="G20" s="21" t="s">
        <v>34</v>
      </c>
      <c r="H20" s="21" t="str">
        <f t="shared" si="0"/>
        <v>NC</v>
      </c>
      <c r="I20" s="22" t="s">
        <v>44</v>
      </c>
      <c r="J20" s="23">
        <v>4250000</v>
      </c>
      <c r="K20" s="23">
        <v>600000</v>
      </c>
      <c r="L20" s="44">
        <f t="shared" si="1"/>
        <v>4850000</v>
      </c>
      <c r="M20" s="24"/>
      <c r="N20" s="23">
        <v>785000</v>
      </c>
      <c r="O20" s="20" t="s">
        <v>36</v>
      </c>
      <c r="P20" s="20" t="s">
        <v>37</v>
      </c>
      <c r="Q20" s="20" t="s">
        <v>37</v>
      </c>
      <c r="R20" s="21">
        <v>84</v>
      </c>
      <c r="S20" s="45">
        <v>25</v>
      </c>
      <c r="T20" s="21" t="s">
        <v>36</v>
      </c>
      <c r="U20" s="25">
        <v>53529.760000000002</v>
      </c>
      <c r="V20" s="26">
        <v>5</v>
      </c>
      <c r="W20" s="21" t="s">
        <v>36</v>
      </c>
      <c r="X20" s="21" t="s">
        <v>36</v>
      </c>
      <c r="Y20" s="21" t="s">
        <v>36</v>
      </c>
      <c r="Z20" s="21" t="s">
        <v>36</v>
      </c>
      <c r="AA20" s="21">
        <v>74</v>
      </c>
    </row>
    <row r="21" spans="1:27" ht="36" x14ac:dyDescent="0.25">
      <c r="A21" s="18" t="s">
        <v>104</v>
      </c>
      <c r="B21" s="19" t="s">
        <v>105</v>
      </c>
      <c r="C21" s="18" t="s">
        <v>106</v>
      </c>
      <c r="D21" s="20" t="s">
        <v>107</v>
      </c>
      <c r="E21" s="19" t="s">
        <v>42</v>
      </c>
      <c r="F21" s="19" t="s">
        <v>108</v>
      </c>
      <c r="G21" s="21" t="s">
        <v>34</v>
      </c>
      <c r="H21" s="21" t="str">
        <f t="shared" si="0"/>
        <v>NC</v>
      </c>
      <c r="I21" s="22" t="s">
        <v>44</v>
      </c>
      <c r="J21" s="23">
        <v>5053949</v>
      </c>
      <c r="K21" s="23">
        <v>408800</v>
      </c>
      <c r="L21" s="44">
        <f t="shared" si="1"/>
        <v>5462749</v>
      </c>
      <c r="M21" s="24">
        <v>10000000</v>
      </c>
      <c r="N21" s="23">
        <v>750000</v>
      </c>
      <c r="O21" s="20" t="s">
        <v>36</v>
      </c>
      <c r="P21" s="20" t="s">
        <v>37</v>
      </c>
      <c r="Q21" s="20" t="s">
        <v>37</v>
      </c>
      <c r="R21" s="21">
        <v>84</v>
      </c>
      <c r="S21" s="46">
        <v>25</v>
      </c>
      <c r="T21" s="20" t="s">
        <v>36</v>
      </c>
      <c r="U21" s="25">
        <v>63655.69</v>
      </c>
      <c r="V21" s="26">
        <v>5</v>
      </c>
      <c r="W21" s="20" t="s">
        <v>36</v>
      </c>
      <c r="X21" s="20" t="s">
        <v>36</v>
      </c>
      <c r="Y21" s="20" t="s">
        <v>36</v>
      </c>
      <c r="Z21" s="20" t="s">
        <v>36</v>
      </c>
      <c r="AA21" s="21">
        <v>21</v>
      </c>
    </row>
    <row r="22" spans="1:27" ht="36" x14ac:dyDescent="0.25">
      <c r="A22" s="18" t="s">
        <v>109</v>
      </c>
      <c r="B22" s="19" t="s">
        <v>110</v>
      </c>
      <c r="C22" s="18" t="s">
        <v>58</v>
      </c>
      <c r="D22" s="20" t="s">
        <v>41</v>
      </c>
      <c r="E22" s="19" t="s">
        <v>84</v>
      </c>
      <c r="F22" s="19" t="s">
        <v>85</v>
      </c>
      <c r="G22" s="21" t="s">
        <v>34</v>
      </c>
      <c r="H22" s="21" t="str">
        <f t="shared" si="0"/>
        <v>NC</v>
      </c>
      <c r="I22" s="22" t="s">
        <v>44</v>
      </c>
      <c r="J22" s="23">
        <v>5860000</v>
      </c>
      <c r="K22" s="23">
        <v>600000</v>
      </c>
      <c r="L22" s="44">
        <f t="shared" si="1"/>
        <v>6460000</v>
      </c>
      <c r="M22" s="24">
        <v>14500000</v>
      </c>
      <c r="N22" s="23">
        <v>988000</v>
      </c>
      <c r="O22" s="20" t="s">
        <v>36</v>
      </c>
      <c r="P22" s="20" t="s">
        <v>37</v>
      </c>
      <c r="Q22" s="20" t="s">
        <v>37</v>
      </c>
      <c r="R22" s="21">
        <v>128</v>
      </c>
      <c r="S22" s="46">
        <v>25</v>
      </c>
      <c r="T22" s="20" t="s">
        <v>36</v>
      </c>
      <c r="U22" s="25">
        <v>48436.56</v>
      </c>
      <c r="V22" s="26">
        <v>5</v>
      </c>
      <c r="W22" s="20" t="s">
        <v>36</v>
      </c>
      <c r="X22" s="20" t="s">
        <v>36</v>
      </c>
      <c r="Y22" s="20" t="s">
        <v>36</v>
      </c>
      <c r="Z22" s="20" t="s">
        <v>36</v>
      </c>
      <c r="AA22" s="21">
        <v>49</v>
      </c>
    </row>
    <row r="23" spans="1:27" ht="24" x14ac:dyDescent="0.25">
      <c r="A23" s="18" t="s">
        <v>111</v>
      </c>
      <c r="B23" s="19" t="s">
        <v>112</v>
      </c>
      <c r="C23" s="18" t="s">
        <v>73</v>
      </c>
      <c r="D23" s="20" t="s">
        <v>31</v>
      </c>
      <c r="E23" s="19" t="s">
        <v>42</v>
      </c>
      <c r="F23" s="19" t="s">
        <v>113</v>
      </c>
      <c r="G23" s="21" t="s">
        <v>34</v>
      </c>
      <c r="H23" s="21" t="str">
        <f t="shared" si="0"/>
        <v>NC</v>
      </c>
      <c r="I23" s="22" t="s">
        <v>44</v>
      </c>
      <c r="J23" s="23">
        <v>2320000</v>
      </c>
      <c r="K23" s="23">
        <v>600000</v>
      </c>
      <c r="L23" s="44">
        <f t="shared" si="1"/>
        <v>2920000</v>
      </c>
      <c r="M23" s="24">
        <v>17000000</v>
      </c>
      <c r="N23" s="23">
        <v>815000</v>
      </c>
      <c r="O23" s="20" t="s">
        <v>36</v>
      </c>
      <c r="P23" s="20" t="s">
        <v>37</v>
      </c>
      <c r="Q23" s="20" t="s">
        <v>37</v>
      </c>
      <c r="R23" s="21">
        <v>80</v>
      </c>
      <c r="S23" s="46">
        <v>25</v>
      </c>
      <c r="T23" s="20" t="s">
        <v>36</v>
      </c>
      <c r="U23" s="25">
        <v>21845.83</v>
      </c>
      <c r="V23" s="26">
        <v>1</v>
      </c>
      <c r="W23" s="20" t="s">
        <v>36</v>
      </c>
      <c r="X23" s="20" t="s">
        <v>36</v>
      </c>
      <c r="Y23" s="20" t="s">
        <v>36</v>
      </c>
      <c r="Z23" s="20" t="s">
        <v>36</v>
      </c>
      <c r="AA23" s="21">
        <v>48</v>
      </c>
    </row>
    <row r="24" spans="1:27" ht="24" x14ac:dyDescent="0.25">
      <c r="A24" s="18" t="s">
        <v>114</v>
      </c>
      <c r="B24" s="19" t="s">
        <v>115</v>
      </c>
      <c r="C24" s="18" t="s">
        <v>30</v>
      </c>
      <c r="D24" s="20" t="s">
        <v>31</v>
      </c>
      <c r="E24" s="19" t="s">
        <v>42</v>
      </c>
      <c r="F24" s="19" t="s">
        <v>116</v>
      </c>
      <c r="G24" s="21" t="s">
        <v>34</v>
      </c>
      <c r="H24" s="21" t="str">
        <f t="shared" si="0"/>
        <v>NC</v>
      </c>
      <c r="I24" s="22" t="s">
        <v>35</v>
      </c>
      <c r="J24" s="23">
        <v>6040000</v>
      </c>
      <c r="K24" s="23">
        <v>600000</v>
      </c>
      <c r="L24" s="44">
        <f t="shared" si="1"/>
        <v>6640000</v>
      </c>
      <c r="M24" s="24">
        <v>35000000</v>
      </c>
      <c r="N24" s="23">
        <v>1974950</v>
      </c>
      <c r="O24" s="20" t="s">
        <v>36</v>
      </c>
      <c r="P24" s="20" t="s">
        <v>36</v>
      </c>
      <c r="Q24" s="20" t="s">
        <v>37</v>
      </c>
      <c r="R24" s="21">
        <v>200</v>
      </c>
      <c r="S24" s="46">
        <v>25</v>
      </c>
      <c r="T24" s="20" t="s">
        <v>36</v>
      </c>
      <c r="U24" s="25">
        <v>24776.38</v>
      </c>
      <c r="V24" s="26">
        <v>2</v>
      </c>
      <c r="W24" s="20" t="s">
        <v>36</v>
      </c>
      <c r="X24" s="20" t="s">
        <v>36</v>
      </c>
      <c r="Y24" s="20" t="s">
        <v>36</v>
      </c>
      <c r="Z24" s="20" t="s">
        <v>36</v>
      </c>
      <c r="AA24" s="21">
        <v>79</v>
      </c>
    </row>
    <row r="25" spans="1:27" ht="24" x14ac:dyDescent="0.25">
      <c r="A25" s="18" t="s">
        <v>117</v>
      </c>
      <c r="B25" s="19" t="s">
        <v>118</v>
      </c>
      <c r="C25" s="18" t="s">
        <v>40</v>
      </c>
      <c r="D25" s="20" t="s">
        <v>41</v>
      </c>
      <c r="E25" s="19" t="s">
        <v>42</v>
      </c>
      <c r="F25" s="19" t="s">
        <v>119</v>
      </c>
      <c r="G25" s="21" t="s">
        <v>34</v>
      </c>
      <c r="H25" s="21" t="str">
        <f t="shared" si="0"/>
        <v>NC</v>
      </c>
      <c r="I25" s="22" t="s">
        <v>35</v>
      </c>
      <c r="J25" s="23">
        <v>5998500</v>
      </c>
      <c r="K25" s="23">
        <v>600000</v>
      </c>
      <c r="L25" s="44">
        <f t="shared" si="1"/>
        <v>6598500</v>
      </c>
      <c r="M25" s="24">
        <v>13000000</v>
      </c>
      <c r="N25" s="23">
        <v>855000</v>
      </c>
      <c r="O25" s="20" t="s">
        <v>36</v>
      </c>
      <c r="P25" s="20" t="s">
        <v>36</v>
      </c>
      <c r="Q25" s="20" t="s">
        <v>37</v>
      </c>
      <c r="R25" s="21">
        <v>120</v>
      </c>
      <c r="S25" s="45">
        <v>25</v>
      </c>
      <c r="T25" s="21" t="s">
        <v>36</v>
      </c>
      <c r="U25" s="25">
        <v>49437.64</v>
      </c>
      <c r="V25" s="26">
        <v>5</v>
      </c>
      <c r="W25" s="21" t="s">
        <v>36</v>
      </c>
      <c r="X25" s="21" t="s">
        <v>36</v>
      </c>
      <c r="Y25" s="21" t="s">
        <v>36</v>
      </c>
      <c r="Z25" s="21" t="s">
        <v>36</v>
      </c>
      <c r="AA25" s="21">
        <v>40</v>
      </c>
    </row>
    <row r="26" spans="1:27" ht="48" x14ac:dyDescent="0.25">
      <c r="A26" s="18" t="s">
        <v>120</v>
      </c>
      <c r="B26" s="19" t="s">
        <v>121</v>
      </c>
      <c r="C26" s="18" t="s">
        <v>51</v>
      </c>
      <c r="D26" s="20" t="s">
        <v>31</v>
      </c>
      <c r="E26" s="19" t="s">
        <v>122</v>
      </c>
      <c r="F26" s="19" t="s">
        <v>123</v>
      </c>
      <c r="G26" s="21" t="s">
        <v>34</v>
      </c>
      <c r="H26" s="21" t="str">
        <f t="shared" si="0"/>
        <v>NC</v>
      </c>
      <c r="I26" s="22" t="s">
        <v>35</v>
      </c>
      <c r="J26" s="23">
        <v>3000000</v>
      </c>
      <c r="K26" s="23">
        <v>600000</v>
      </c>
      <c r="L26" s="44">
        <f t="shared" si="1"/>
        <v>3600000</v>
      </c>
      <c r="M26" s="24"/>
      <c r="N26" s="23">
        <v>1328132</v>
      </c>
      <c r="O26" s="20" t="s">
        <v>36</v>
      </c>
      <c r="P26" s="20" t="s">
        <v>36</v>
      </c>
      <c r="Q26" s="20" t="s">
        <v>37</v>
      </c>
      <c r="R26" s="21">
        <v>132</v>
      </c>
      <c r="S26" s="45">
        <v>25</v>
      </c>
      <c r="T26" s="21" t="s">
        <v>36</v>
      </c>
      <c r="U26" s="25">
        <v>19455.18</v>
      </c>
      <c r="V26" s="26">
        <v>1</v>
      </c>
      <c r="W26" s="21" t="s">
        <v>36</v>
      </c>
      <c r="X26" s="21" t="s">
        <v>36</v>
      </c>
      <c r="Y26" s="21" t="s">
        <v>36</v>
      </c>
      <c r="Z26" s="21" t="s">
        <v>36</v>
      </c>
      <c r="AA26" s="21">
        <v>72</v>
      </c>
    </row>
    <row r="27" spans="1:27" ht="24" x14ac:dyDescent="0.25">
      <c r="A27" s="18" t="s">
        <v>124</v>
      </c>
      <c r="B27" s="19" t="s">
        <v>125</v>
      </c>
      <c r="C27" s="18" t="s">
        <v>51</v>
      </c>
      <c r="D27" s="20" t="s">
        <v>31</v>
      </c>
      <c r="E27" s="19" t="s">
        <v>126</v>
      </c>
      <c r="F27" s="19" t="s">
        <v>127</v>
      </c>
      <c r="G27" s="21" t="s">
        <v>34</v>
      </c>
      <c r="H27" s="21" t="str">
        <f t="shared" si="0"/>
        <v>NC</v>
      </c>
      <c r="I27" s="22" t="s">
        <v>35</v>
      </c>
      <c r="J27" s="23">
        <v>5650000</v>
      </c>
      <c r="K27" s="23">
        <v>600000</v>
      </c>
      <c r="L27" s="44">
        <f t="shared" si="1"/>
        <v>6250000</v>
      </c>
      <c r="M27" s="24"/>
      <c r="N27" s="23">
        <v>973000</v>
      </c>
      <c r="O27" s="20" t="s">
        <v>36</v>
      </c>
      <c r="P27" s="20" t="s">
        <v>36</v>
      </c>
      <c r="Q27" s="20" t="s">
        <v>37</v>
      </c>
      <c r="R27" s="21">
        <v>106</v>
      </c>
      <c r="S27" s="45">
        <v>25</v>
      </c>
      <c r="T27" s="21" t="s">
        <v>36</v>
      </c>
      <c r="U27" s="25">
        <v>45999.86</v>
      </c>
      <c r="V27" s="26">
        <v>4</v>
      </c>
      <c r="W27" s="21" t="s">
        <v>36</v>
      </c>
      <c r="X27" s="21" t="s">
        <v>36</v>
      </c>
      <c r="Y27" s="21" t="s">
        <v>36</v>
      </c>
      <c r="Z27" s="21" t="s">
        <v>36</v>
      </c>
      <c r="AA27" s="21">
        <v>12</v>
      </c>
    </row>
    <row r="28" spans="1:27" ht="24" x14ac:dyDescent="0.25">
      <c r="A28" s="18" t="s">
        <v>128</v>
      </c>
      <c r="B28" s="19" t="s">
        <v>129</v>
      </c>
      <c r="C28" s="18" t="s">
        <v>40</v>
      </c>
      <c r="D28" s="20" t="s">
        <v>41</v>
      </c>
      <c r="E28" s="19" t="s">
        <v>130</v>
      </c>
      <c r="F28" s="19" t="s">
        <v>131</v>
      </c>
      <c r="G28" s="21" t="s">
        <v>34</v>
      </c>
      <c r="H28" s="21" t="str">
        <f t="shared" si="0"/>
        <v>NC</v>
      </c>
      <c r="I28" s="22" t="s">
        <v>44</v>
      </c>
      <c r="J28" s="23">
        <v>6000000</v>
      </c>
      <c r="K28" s="23">
        <v>600000</v>
      </c>
      <c r="L28" s="44">
        <f t="shared" si="1"/>
        <v>6600000</v>
      </c>
      <c r="M28" s="24"/>
      <c r="N28" s="23">
        <v>765906</v>
      </c>
      <c r="O28" s="20" t="s">
        <v>36</v>
      </c>
      <c r="P28" s="20" t="s">
        <v>37</v>
      </c>
      <c r="Q28" s="20" t="s">
        <v>37</v>
      </c>
      <c r="R28" s="21">
        <v>108</v>
      </c>
      <c r="S28" s="45">
        <v>25</v>
      </c>
      <c r="T28" s="21" t="s">
        <v>36</v>
      </c>
      <c r="U28" s="25">
        <v>51136.67</v>
      </c>
      <c r="V28" s="26">
        <v>5</v>
      </c>
      <c r="W28" s="21" t="s">
        <v>36</v>
      </c>
      <c r="X28" s="21" t="s">
        <v>36</v>
      </c>
      <c r="Y28" s="21" t="s">
        <v>36</v>
      </c>
      <c r="Z28" s="21" t="s">
        <v>36</v>
      </c>
      <c r="AA28" s="21">
        <v>60</v>
      </c>
    </row>
    <row r="29" spans="1:27" ht="36" x14ac:dyDescent="0.25">
      <c r="A29" s="18" t="s">
        <v>132</v>
      </c>
      <c r="B29" s="19" t="s">
        <v>133</v>
      </c>
      <c r="C29" s="18" t="s">
        <v>51</v>
      </c>
      <c r="D29" s="20" t="s">
        <v>31</v>
      </c>
      <c r="E29" s="19" t="s">
        <v>134</v>
      </c>
      <c r="F29" s="19" t="s">
        <v>135</v>
      </c>
      <c r="G29" s="21" t="s">
        <v>34</v>
      </c>
      <c r="H29" s="21" t="str">
        <f t="shared" si="0"/>
        <v>NC</v>
      </c>
      <c r="I29" s="22" t="s">
        <v>44</v>
      </c>
      <c r="J29" s="23">
        <v>2940000</v>
      </c>
      <c r="K29" s="23">
        <v>571300</v>
      </c>
      <c r="L29" s="44">
        <f t="shared" si="1"/>
        <v>3511300</v>
      </c>
      <c r="M29" s="24"/>
      <c r="N29" s="23">
        <v>418853</v>
      </c>
      <c r="O29" s="20" t="s">
        <v>36</v>
      </c>
      <c r="P29" s="20" t="s">
        <v>37</v>
      </c>
      <c r="Q29" s="20" t="s">
        <v>37</v>
      </c>
      <c r="R29" s="21">
        <v>42</v>
      </c>
      <c r="S29" s="46">
        <v>20</v>
      </c>
      <c r="T29" s="20" t="s">
        <v>36</v>
      </c>
      <c r="U29" s="25">
        <v>64432.2</v>
      </c>
      <c r="V29" s="26">
        <v>5</v>
      </c>
      <c r="W29" s="20" t="s">
        <v>36</v>
      </c>
      <c r="X29" s="20" t="s">
        <v>36</v>
      </c>
      <c r="Y29" s="20" t="s">
        <v>36</v>
      </c>
      <c r="Z29" s="20" t="s">
        <v>36</v>
      </c>
      <c r="AA29" s="21">
        <v>78</v>
      </c>
    </row>
    <row r="30" spans="1:27" ht="24" x14ac:dyDescent="0.25">
      <c r="A30" s="18" t="s">
        <v>136</v>
      </c>
      <c r="B30" s="19" t="s">
        <v>137</v>
      </c>
      <c r="C30" s="18" t="s">
        <v>138</v>
      </c>
      <c r="D30" s="20" t="s">
        <v>41</v>
      </c>
      <c r="E30" s="19" t="s">
        <v>42</v>
      </c>
      <c r="F30" s="19" t="s">
        <v>139</v>
      </c>
      <c r="G30" s="21" t="s">
        <v>34</v>
      </c>
      <c r="H30" s="21" t="str">
        <f t="shared" si="0"/>
        <v>NC</v>
      </c>
      <c r="I30" s="22" t="s">
        <v>35</v>
      </c>
      <c r="J30" s="23">
        <v>5999990</v>
      </c>
      <c r="K30" s="23">
        <v>600000</v>
      </c>
      <c r="L30" s="44">
        <f t="shared" si="1"/>
        <v>6599990</v>
      </c>
      <c r="M30" s="24">
        <v>15000000</v>
      </c>
      <c r="N30" s="23">
        <v>903887</v>
      </c>
      <c r="O30" s="20" t="s">
        <v>36</v>
      </c>
      <c r="P30" s="20" t="s">
        <v>36</v>
      </c>
      <c r="Q30" s="20" t="s">
        <v>37</v>
      </c>
      <c r="R30" s="21">
        <v>120</v>
      </c>
      <c r="S30" s="46">
        <v>20</v>
      </c>
      <c r="T30" s="20" t="s">
        <v>36</v>
      </c>
      <c r="U30" s="25">
        <v>49449.919999999998</v>
      </c>
      <c r="V30" s="26">
        <v>5</v>
      </c>
      <c r="W30" s="20" t="s">
        <v>36</v>
      </c>
      <c r="X30" s="20" t="s">
        <v>36</v>
      </c>
      <c r="Y30" s="20" t="s">
        <v>36</v>
      </c>
      <c r="Z30" s="20" t="s">
        <v>36</v>
      </c>
      <c r="AA30" s="21">
        <v>61</v>
      </c>
    </row>
    <row r="31" spans="1:27" x14ac:dyDescent="0.25">
      <c r="A31" s="18" t="s">
        <v>140</v>
      </c>
      <c r="B31" s="19" t="s">
        <v>141</v>
      </c>
      <c r="C31" s="18" t="s">
        <v>30</v>
      </c>
      <c r="D31" s="20" t="s">
        <v>31</v>
      </c>
      <c r="E31" s="19" t="s">
        <v>142</v>
      </c>
      <c r="F31" s="19" t="s">
        <v>143</v>
      </c>
      <c r="G31" s="21" t="s">
        <v>34</v>
      </c>
      <c r="H31" s="21" t="str">
        <f t="shared" si="0"/>
        <v>NC</v>
      </c>
      <c r="I31" s="22" t="s">
        <v>44</v>
      </c>
      <c r="J31" s="23">
        <v>3000000</v>
      </c>
      <c r="K31" s="23">
        <v>600000</v>
      </c>
      <c r="L31" s="44">
        <f t="shared" si="1"/>
        <v>3600000</v>
      </c>
      <c r="M31" s="24"/>
      <c r="N31" s="23">
        <v>1202958</v>
      </c>
      <c r="O31" s="20" t="s">
        <v>36</v>
      </c>
      <c r="P31" s="20" t="s">
        <v>37</v>
      </c>
      <c r="Q31" s="20" t="s">
        <v>37</v>
      </c>
      <c r="R31" s="21">
        <v>113</v>
      </c>
      <c r="S31" s="46">
        <v>25</v>
      </c>
      <c r="T31" s="20" t="s">
        <v>36</v>
      </c>
      <c r="U31" s="25">
        <v>23383.919999999998</v>
      </c>
      <c r="V31" s="26">
        <v>1</v>
      </c>
      <c r="W31" s="20" t="s">
        <v>36</v>
      </c>
      <c r="X31" s="20" t="s">
        <v>36</v>
      </c>
      <c r="Y31" s="20" t="s">
        <v>36</v>
      </c>
      <c r="Z31" s="20" t="s">
        <v>36</v>
      </c>
      <c r="AA31" s="21">
        <v>6</v>
      </c>
    </row>
    <row r="32" spans="1:27" ht="36" x14ac:dyDescent="0.25">
      <c r="A32" s="18" t="s">
        <v>144</v>
      </c>
      <c r="B32" s="19" t="s">
        <v>145</v>
      </c>
      <c r="C32" s="18" t="s">
        <v>146</v>
      </c>
      <c r="D32" s="20" t="s">
        <v>41</v>
      </c>
      <c r="E32" s="19" t="s">
        <v>147</v>
      </c>
      <c r="F32" s="19" t="s">
        <v>148</v>
      </c>
      <c r="G32" s="21" t="s">
        <v>34</v>
      </c>
      <c r="H32" s="21" t="str">
        <f t="shared" si="0"/>
        <v>NC</v>
      </c>
      <c r="I32" s="22" t="s">
        <v>44</v>
      </c>
      <c r="J32" s="23">
        <v>4075000</v>
      </c>
      <c r="K32" s="23">
        <v>600000</v>
      </c>
      <c r="L32" s="44">
        <f t="shared" si="1"/>
        <v>4675000</v>
      </c>
      <c r="M32" s="24">
        <v>14500000</v>
      </c>
      <c r="N32" s="23">
        <v>1012434</v>
      </c>
      <c r="O32" s="20" t="s">
        <v>36</v>
      </c>
      <c r="P32" s="20" t="s">
        <v>37</v>
      </c>
      <c r="Q32" s="20" t="s">
        <v>37</v>
      </c>
      <c r="R32" s="21">
        <v>136</v>
      </c>
      <c r="S32" s="46">
        <v>25</v>
      </c>
      <c r="T32" s="20" t="s">
        <v>36</v>
      </c>
      <c r="U32" s="25">
        <v>25649.360000000001</v>
      </c>
      <c r="V32" s="26">
        <v>2</v>
      </c>
      <c r="W32" s="20" t="s">
        <v>36</v>
      </c>
      <c r="X32" s="20" t="s">
        <v>36</v>
      </c>
      <c r="Y32" s="20" t="s">
        <v>36</v>
      </c>
      <c r="Z32" s="20" t="s">
        <v>36</v>
      </c>
      <c r="AA32" s="21">
        <v>51</v>
      </c>
    </row>
    <row r="33" spans="1:28" ht="36" x14ac:dyDescent="0.25">
      <c r="A33" s="18" t="s">
        <v>149</v>
      </c>
      <c r="B33" s="19" t="s">
        <v>150</v>
      </c>
      <c r="C33" s="18" t="s">
        <v>151</v>
      </c>
      <c r="D33" s="20" t="s">
        <v>41</v>
      </c>
      <c r="E33" s="19" t="s">
        <v>147</v>
      </c>
      <c r="F33" s="19" t="s">
        <v>152</v>
      </c>
      <c r="G33" s="21" t="s">
        <v>34</v>
      </c>
      <c r="H33" s="21" t="str">
        <f t="shared" si="0"/>
        <v>NC</v>
      </c>
      <c r="I33" s="22" t="s">
        <v>44</v>
      </c>
      <c r="J33" s="23">
        <v>3150000</v>
      </c>
      <c r="K33" s="23">
        <v>600000</v>
      </c>
      <c r="L33" s="44">
        <f t="shared" si="1"/>
        <v>3750000</v>
      </c>
      <c r="M33" s="24">
        <v>9000000</v>
      </c>
      <c r="N33" s="23">
        <v>655878</v>
      </c>
      <c r="O33" s="20" t="s">
        <v>36</v>
      </c>
      <c r="P33" s="20" t="s">
        <v>37</v>
      </c>
      <c r="Q33" s="20" t="s">
        <v>37</v>
      </c>
      <c r="R33" s="21">
        <v>80</v>
      </c>
      <c r="S33" s="46">
        <v>25</v>
      </c>
      <c r="T33" s="20" t="s">
        <v>36</v>
      </c>
      <c r="U33" s="25">
        <v>33706.089999999997</v>
      </c>
      <c r="V33" s="26">
        <v>3</v>
      </c>
      <c r="W33" s="20" t="s">
        <v>36</v>
      </c>
      <c r="X33" s="20" t="s">
        <v>36</v>
      </c>
      <c r="Y33" s="20" t="s">
        <v>36</v>
      </c>
      <c r="Z33" s="20" t="s">
        <v>36</v>
      </c>
      <c r="AA33" s="21">
        <v>59</v>
      </c>
    </row>
    <row r="34" spans="1:28" ht="24" x14ac:dyDescent="0.25">
      <c r="A34" s="18" t="s">
        <v>153</v>
      </c>
      <c r="B34" s="19" t="s">
        <v>154</v>
      </c>
      <c r="C34" s="18" t="s">
        <v>51</v>
      </c>
      <c r="D34" s="20" t="s">
        <v>31</v>
      </c>
      <c r="E34" s="19" t="s">
        <v>155</v>
      </c>
      <c r="F34" s="19" t="s">
        <v>156</v>
      </c>
      <c r="G34" s="21" t="s">
        <v>34</v>
      </c>
      <c r="H34" s="21" t="str">
        <f t="shared" si="0"/>
        <v>NC</v>
      </c>
      <c r="I34" s="22" t="s">
        <v>44</v>
      </c>
      <c r="J34" s="23">
        <v>3000000</v>
      </c>
      <c r="K34" s="23">
        <v>600000</v>
      </c>
      <c r="L34" s="44">
        <f t="shared" si="1"/>
        <v>3600000</v>
      </c>
      <c r="M34" s="24"/>
      <c r="N34" s="23">
        <v>565904</v>
      </c>
      <c r="O34" s="20" t="s">
        <v>36</v>
      </c>
      <c r="P34" s="20" t="s">
        <v>37</v>
      </c>
      <c r="Q34" s="20" t="s">
        <v>37</v>
      </c>
      <c r="R34" s="21">
        <v>54</v>
      </c>
      <c r="S34" s="46">
        <v>25</v>
      </c>
      <c r="T34" s="20" t="s">
        <v>36</v>
      </c>
      <c r="U34" s="25">
        <v>47557.1</v>
      </c>
      <c r="V34" s="26">
        <v>4</v>
      </c>
      <c r="W34" s="20" t="s">
        <v>36</v>
      </c>
      <c r="X34" s="20" t="s">
        <v>36</v>
      </c>
      <c r="Y34" s="20" t="s">
        <v>36</v>
      </c>
      <c r="Z34" s="20" t="s">
        <v>36</v>
      </c>
      <c r="AA34" s="21">
        <v>2</v>
      </c>
    </row>
    <row r="35" spans="1:28" ht="24" x14ac:dyDescent="0.25">
      <c r="A35" s="18" t="s">
        <v>157</v>
      </c>
      <c r="B35" s="19" t="s">
        <v>158</v>
      </c>
      <c r="C35" s="18" t="s">
        <v>92</v>
      </c>
      <c r="D35" s="20" t="s">
        <v>41</v>
      </c>
      <c r="E35" s="19" t="s">
        <v>155</v>
      </c>
      <c r="F35" s="19" t="s">
        <v>159</v>
      </c>
      <c r="G35" s="21" t="s">
        <v>34</v>
      </c>
      <c r="H35" s="21" t="str">
        <f t="shared" ref="H35:H66" si="2">IF(OR(G35="R",G35="A/R"),"R","NC")</f>
        <v>NC</v>
      </c>
      <c r="I35" s="22" t="s">
        <v>44</v>
      </c>
      <c r="J35" s="23">
        <v>5600000</v>
      </c>
      <c r="K35" s="23">
        <v>394200</v>
      </c>
      <c r="L35" s="44">
        <f t="shared" ref="L35:L66" si="3">J35+K35</f>
        <v>5994200</v>
      </c>
      <c r="M35" s="24"/>
      <c r="N35" s="23">
        <v>596637</v>
      </c>
      <c r="O35" s="20" t="s">
        <v>36</v>
      </c>
      <c r="P35" s="20" t="s">
        <v>37</v>
      </c>
      <c r="Q35" s="20" t="s">
        <v>37</v>
      </c>
      <c r="R35" s="21">
        <v>80</v>
      </c>
      <c r="S35" s="46">
        <v>25</v>
      </c>
      <c r="T35" s="20" t="s">
        <v>36</v>
      </c>
      <c r="U35" s="25">
        <v>68875.8</v>
      </c>
      <c r="V35" s="26">
        <v>5</v>
      </c>
      <c r="W35" s="20" t="s">
        <v>36</v>
      </c>
      <c r="X35" s="20" t="s">
        <v>36</v>
      </c>
      <c r="Y35" s="20" t="s">
        <v>36</v>
      </c>
      <c r="Z35" s="20" t="s">
        <v>36</v>
      </c>
      <c r="AA35" s="21">
        <v>45</v>
      </c>
    </row>
    <row r="36" spans="1:28" ht="24" x14ac:dyDescent="0.25">
      <c r="A36" s="18" t="s">
        <v>160</v>
      </c>
      <c r="B36" s="19" t="s">
        <v>161</v>
      </c>
      <c r="C36" s="18" t="s">
        <v>162</v>
      </c>
      <c r="D36" s="20" t="s">
        <v>41</v>
      </c>
      <c r="E36" s="19" t="s">
        <v>155</v>
      </c>
      <c r="F36" s="19" t="s">
        <v>163</v>
      </c>
      <c r="G36" s="21" t="s">
        <v>34</v>
      </c>
      <c r="H36" s="21" t="str">
        <f t="shared" si="2"/>
        <v>NC</v>
      </c>
      <c r="I36" s="22" t="s">
        <v>44</v>
      </c>
      <c r="J36" s="23">
        <v>3540000</v>
      </c>
      <c r="K36" s="23">
        <v>514400</v>
      </c>
      <c r="L36" s="44">
        <f t="shared" si="3"/>
        <v>4054400</v>
      </c>
      <c r="M36" s="24"/>
      <c r="N36" s="23">
        <v>493084</v>
      </c>
      <c r="O36" s="20" t="s">
        <v>36</v>
      </c>
      <c r="P36" s="20" t="s">
        <v>37</v>
      </c>
      <c r="Q36" s="20" t="s">
        <v>37</v>
      </c>
      <c r="R36" s="21">
        <v>60</v>
      </c>
      <c r="S36" s="46">
        <v>25</v>
      </c>
      <c r="T36" s="20" t="s">
        <v>36</v>
      </c>
      <c r="U36" s="25">
        <v>58052.46</v>
      </c>
      <c r="V36" s="26">
        <v>5</v>
      </c>
      <c r="W36" s="20" t="s">
        <v>36</v>
      </c>
      <c r="X36" s="20" t="s">
        <v>36</v>
      </c>
      <c r="Y36" s="20" t="s">
        <v>36</v>
      </c>
      <c r="Z36" s="20" t="s">
        <v>36</v>
      </c>
      <c r="AA36" s="21">
        <v>73</v>
      </c>
    </row>
    <row r="37" spans="1:28" ht="36" x14ac:dyDescent="0.25">
      <c r="A37" s="18" t="s">
        <v>164</v>
      </c>
      <c r="B37" s="19" t="s">
        <v>165</v>
      </c>
      <c r="C37" s="18" t="s">
        <v>166</v>
      </c>
      <c r="D37" s="20" t="s">
        <v>41</v>
      </c>
      <c r="E37" s="19" t="s">
        <v>84</v>
      </c>
      <c r="F37" s="19" t="s">
        <v>85</v>
      </c>
      <c r="G37" s="21" t="s">
        <v>34</v>
      </c>
      <c r="H37" s="21" t="str">
        <f t="shared" si="2"/>
        <v>NC</v>
      </c>
      <c r="I37" s="22" t="s">
        <v>44</v>
      </c>
      <c r="J37" s="23">
        <v>5980000</v>
      </c>
      <c r="K37" s="23">
        <v>600000</v>
      </c>
      <c r="L37" s="44">
        <f t="shared" si="3"/>
        <v>6580000</v>
      </c>
      <c r="M37" s="24">
        <v>15000000</v>
      </c>
      <c r="N37" s="23">
        <v>1130000</v>
      </c>
      <c r="O37" s="20" t="s">
        <v>36</v>
      </c>
      <c r="P37" s="20" t="s">
        <v>37</v>
      </c>
      <c r="Q37" s="20" t="s">
        <v>37</v>
      </c>
      <c r="R37" s="21">
        <v>144</v>
      </c>
      <c r="S37" s="45">
        <v>25</v>
      </c>
      <c r="T37" s="21" t="s">
        <v>36</v>
      </c>
      <c r="U37" s="25">
        <v>43936.39</v>
      </c>
      <c r="V37" s="26">
        <v>4</v>
      </c>
      <c r="W37" s="21" t="s">
        <v>36</v>
      </c>
      <c r="X37" s="21" t="s">
        <v>36</v>
      </c>
      <c r="Y37" s="21" t="s">
        <v>36</v>
      </c>
      <c r="Z37" s="21" t="s">
        <v>36</v>
      </c>
      <c r="AA37" s="21">
        <v>58</v>
      </c>
    </row>
    <row r="38" spans="1:28" ht="36" x14ac:dyDescent="0.25">
      <c r="A38" s="18" t="s">
        <v>167</v>
      </c>
      <c r="B38" s="19" t="s">
        <v>168</v>
      </c>
      <c r="C38" s="18" t="s">
        <v>51</v>
      </c>
      <c r="D38" s="20" t="s">
        <v>31</v>
      </c>
      <c r="E38" s="19" t="s">
        <v>84</v>
      </c>
      <c r="F38" s="19" t="s">
        <v>85</v>
      </c>
      <c r="G38" s="21" t="s">
        <v>34</v>
      </c>
      <c r="H38" s="21" t="str">
        <f t="shared" si="2"/>
        <v>NC</v>
      </c>
      <c r="I38" s="22" t="s">
        <v>44</v>
      </c>
      <c r="J38" s="23">
        <v>6880000</v>
      </c>
      <c r="K38" s="23">
        <v>600000</v>
      </c>
      <c r="L38" s="44">
        <f t="shared" si="3"/>
        <v>7480000</v>
      </c>
      <c r="M38" s="24">
        <v>15000000</v>
      </c>
      <c r="N38" s="23">
        <v>1040000</v>
      </c>
      <c r="O38" s="20" t="s">
        <v>36</v>
      </c>
      <c r="P38" s="20" t="s">
        <v>37</v>
      </c>
      <c r="Q38" s="20" t="s">
        <v>37</v>
      </c>
      <c r="R38" s="21">
        <v>140</v>
      </c>
      <c r="S38" s="45">
        <v>25</v>
      </c>
      <c r="T38" s="21" t="s">
        <v>36</v>
      </c>
      <c r="U38" s="25">
        <v>51993.14</v>
      </c>
      <c r="V38" s="26">
        <v>5</v>
      </c>
      <c r="W38" s="21" t="s">
        <v>36</v>
      </c>
      <c r="X38" s="21" t="s">
        <v>36</v>
      </c>
      <c r="Y38" s="21" t="s">
        <v>36</v>
      </c>
      <c r="Z38" s="21" t="s">
        <v>36</v>
      </c>
      <c r="AA38" s="21">
        <v>5</v>
      </c>
    </row>
    <row r="39" spans="1:28" ht="24" x14ac:dyDescent="0.25">
      <c r="A39" s="18" t="s">
        <v>169</v>
      </c>
      <c r="B39" s="19" t="s">
        <v>170</v>
      </c>
      <c r="C39" s="18" t="s">
        <v>83</v>
      </c>
      <c r="D39" s="20" t="s">
        <v>31</v>
      </c>
      <c r="E39" s="19" t="s">
        <v>130</v>
      </c>
      <c r="F39" s="19" t="s">
        <v>171</v>
      </c>
      <c r="G39" s="21" t="s">
        <v>34</v>
      </c>
      <c r="H39" s="21" t="str">
        <f t="shared" si="2"/>
        <v>NC</v>
      </c>
      <c r="I39" s="22" t="s">
        <v>35</v>
      </c>
      <c r="J39" s="23">
        <v>7000000</v>
      </c>
      <c r="K39" s="23">
        <v>600000</v>
      </c>
      <c r="L39" s="44">
        <f t="shared" si="3"/>
        <v>7600000</v>
      </c>
      <c r="M39" s="24">
        <v>12500000</v>
      </c>
      <c r="N39" s="23">
        <v>908381</v>
      </c>
      <c r="O39" s="20" t="s">
        <v>36</v>
      </c>
      <c r="P39" s="20" t="s">
        <v>36</v>
      </c>
      <c r="Q39" s="20" t="s">
        <v>37</v>
      </c>
      <c r="R39" s="21">
        <v>128</v>
      </c>
      <c r="S39" s="45">
        <v>25</v>
      </c>
      <c r="T39" s="21" t="s">
        <v>36</v>
      </c>
      <c r="U39" s="25">
        <v>47054.77</v>
      </c>
      <c r="V39" s="26">
        <v>4</v>
      </c>
      <c r="W39" s="21" t="s">
        <v>36</v>
      </c>
      <c r="X39" s="21" t="s">
        <v>36</v>
      </c>
      <c r="Y39" s="21" t="s">
        <v>36</v>
      </c>
      <c r="Z39" s="21" t="s">
        <v>36</v>
      </c>
      <c r="AA39" s="21">
        <v>64</v>
      </c>
    </row>
    <row r="40" spans="1:28" ht="24" x14ac:dyDescent="0.25">
      <c r="A40" s="18" t="s">
        <v>172</v>
      </c>
      <c r="B40" s="19" t="s">
        <v>173</v>
      </c>
      <c r="C40" s="18" t="s">
        <v>30</v>
      </c>
      <c r="D40" s="20" t="s">
        <v>31</v>
      </c>
      <c r="E40" s="19" t="s">
        <v>174</v>
      </c>
      <c r="F40" s="19" t="s">
        <v>175</v>
      </c>
      <c r="G40" s="21" t="s">
        <v>34</v>
      </c>
      <c r="H40" s="21" t="str">
        <f t="shared" si="2"/>
        <v>NC</v>
      </c>
      <c r="I40" s="22" t="s">
        <v>44</v>
      </c>
      <c r="J40" s="23">
        <v>5000000</v>
      </c>
      <c r="K40" s="23">
        <v>600000</v>
      </c>
      <c r="L40" s="44">
        <f t="shared" si="3"/>
        <v>5600000</v>
      </c>
      <c r="M40" s="24">
        <v>33000000</v>
      </c>
      <c r="N40" s="23">
        <v>1904395</v>
      </c>
      <c r="O40" s="20" t="s">
        <v>36</v>
      </c>
      <c r="P40" s="20" t="s">
        <v>37</v>
      </c>
      <c r="Q40" s="20" t="s">
        <v>36</v>
      </c>
      <c r="R40" s="21">
        <v>171</v>
      </c>
      <c r="S40" s="45">
        <v>25</v>
      </c>
      <c r="T40" s="21" t="s">
        <v>36</v>
      </c>
      <c r="U40" s="25">
        <v>23988.6</v>
      </c>
      <c r="V40" s="26">
        <v>4</v>
      </c>
      <c r="W40" s="21" t="s">
        <v>36</v>
      </c>
      <c r="X40" s="21" t="s">
        <v>36</v>
      </c>
      <c r="Y40" s="21" t="s">
        <v>36</v>
      </c>
      <c r="Z40" s="21" t="s">
        <v>36</v>
      </c>
      <c r="AA40" s="21">
        <v>36</v>
      </c>
    </row>
    <row r="41" spans="1:28" ht="24" x14ac:dyDescent="0.25">
      <c r="A41" s="18" t="s">
        <v>176</v>
      </c>
      <c r="B41" s="19" t="s">
        <v>177</v>
      </c>
      <c r="C41" s="18" t="s">
        <v>30</v>
      </c>
      <c r="D41" s="20" t="s">
        <v>31</v>
      </c>
      <c r="E41" s="19" t="s">
        <v>178</v>
      </c>
      <c r="F41" s="19" t="s">
        <v>179</v>
      </c>
      <c r="G41" s="21" t="s">
        <v>34</v>
      </c>
      <c r="H41" s="21" t="str">
        <f t="shared" si="2"/>
        <v>NC</v>
      </c>
      <c r="I41" s="22" t="s">
        <v>44</v>
      </c>
      <c r="J41" s="23">
        <v>3531600</v>
      </c>
      <c r="K41" s="23">
        <v>600000</v>
      </c>
      <c r="L41" s="44">
        <f t="shared" si="3"/>
        <v>4131600</v>
      </c>
      <c r="M41" s="24">
        <v>16500000</v>
      </c>
      <c r="N41" s="23">
        <v>872273</v>
      </c>
      <c r="O41" s="20" t="s">
        <v>36</v>
      </c>
      <c r="P41" s="20" t="s">
        <v>37</v>
      </c>
      <c r="Q41" s="20" t="s">
        <v>37</v>
      </c>
      <c r="R41" s="21">
        <v>109</v>
      </c>
      <c r="S41" s="45">
        <v>25</v>
      </c>
      <c r="T41" s="21" t="s">
        <v>36</v>
      </c>
      <c r="U41" s="25">
        <v>25926.48</v>
      </c>
      <c r="V41" s="26">
        <v>2</v>
      </c>
      <c r="W41" s="21" t="s">
        <v>36</v>
      </c>
      <c r="X41" s="21" t="s">
        <v>36</v>
      </c>
      <c r="Y41" s="21" t="s">
        <v>36</v>
      </c>
      <c r="Z41" s="21" t="s">
        <v>36</v>
      </c>
      <c r="AA41" s="21">
        <v>42</v>
      </c>
    </row>
    <row r="42" spans="1:28" ht="24" x14ac:dyDescent="0.25">
      <c r="A42" s="18" t="s">
        <v>180</v>
      </c>
      <c r="B42" s="19" t="s">
        <v>181</v>
      </c>
      <c r="C42" s="18" t="s">
        <v>30</v>
      </c>
      <c r="D42" s="20" t="s">
        <v>31</v>
      </c>
      <c r="E42" s="19" t="s">
        <v>182</v>
      </c>
      <c r="F42" s="19" t="s">
        <v>183</v>
      </c>
      <c r="G42" s="21" t="s">
        <v>34</v>
      </c>
      <c r="H42" s="21" t="str">
        <f t="shared" si="2"/>
        <v>NC</v>
      </c>
      <c r="I42" s="22" t="s">
        <v>44</v>
      </c>
      <c r="J42" s="23">
        <v>4900000</v>
      </c>
      <c r="K42" s="23">
        <v>600000</v>
      </c>
      <c r="L42" s="44">
        <f t="shared" si="3"/>
        <v>5500000</v>
      </c>
      <c r="M42" s="24"/>
      <c r="N42" s="23">
        <v>1714175</v>
      </c>
      <c r="O42" s="20" t="s">
        <v>36</v>
      </c>
      <c r="P42" s="20" t="s">
        <v>37</v>
      </c>
      <c r="Q42" s="20" t="s">
        <v>37</v>
      </c>
      <c r="R42" s="21">
        <v>180</v>
      </c>
      <c r="S42" s="45">
        <v>25</v>
      </c>
      <c r="T42" s="21" t="s">
        <v>36</v>
      </c>
      <c r="U42" s="25">
        <v>25056.97</v>
      </c>
      <c r="V42" s="26">
        <v>2</v>
      </c>
      <c r="W42" s="21" t="s">
        <v>36</v>
      </c>
      <c r="X42" s="21" t="s">
        <v>36</v>
      </c>
      <c r="Y42" s="21" t="s">
        <v>36</v>
      </c>
      <c r="Z42" s="21" t="s">
        <v>36</v>
      </c>
      <c r="AA42" s="21">
        <v>83</v>
      </c>
    </row>
    <row r="43" spans="1:28" ht="24" x14ac:dyDescent="0.25">
      <c r="A43" s="18" t="s">
        <v>184</v>
      </c>
      <c r="B43" s="19" t="s">
        <v>185</v>
      </c>
      <c r="C43" s="18" t="s">
        <v>146</v>
      </c>
      <c r="D43" s="20" t="s">
        <v>41</v>
      </c>
      <c r="E43" s="19" t="s">
        <v>186</v>
      </c>
      <c r="F43" s="19" t="s">
        <v>187</v>
      </c>
      <c r="G43" s="21" t="s">
        <v>34</v>
      </c>
      <c r="H43" s="21" t="str">
        <f t="shared" si="2"/>
        <v>NC</v>
      </c>
      <c r="I43" s="22" t="s">
        <v>35</v>
      </c>
      <c r="J43" s="23">
        <v>5350000</v>
      </c>
      <c r="K43" s="23">
        <v>600000</v>
      </c>
      <c r="L43" s="44">
        <f t="shared" si="3"/>
        <v>5950000</v>
      </c>
      <c r="M43" s="24">
        <v>9700000</v>
      </c>
      <c r="N43" s="23">
        <v>675062</v>
      </c>
      <c r="O43" s="20" t="s">
        <v>36</v>
      </c>
      <c r="P43" s="20" t="s">
        <v>36</v>
      </c>
      <c r="Q43" s="20" t="s">
        <v>37</v>
      </c>
      <c r="R43" s="21">
        <v>112</v>
      </c>
      <c r="S43" s="45">
        <v>25</v>
      </c>
      <c r="T43" s="21" t="s">
        <v>36</v>
      </c>
      <c r="U43" s="25">
        <v>41100.9</v>
      </c>
      <c r="V43" s="26">
        <v>3</v>
      </c>
      <c r="W43" s="21" t="s">
        <v>36</v>
      </c>
      <c r="X43" s="21" t="s">
        <v>36</v>
      </c>
      <c r="Y43" s="21" t="s">
        <v>36</v>
      </c>
      <c r="Z43" s="21" t="s">
        <v>36</v>
      </c>
      <c r="AA43" s="21">
        <v>29</v>
      </c>
    </row>
    <row r="44" spans="1:28" ht="36" x14ac:dyDescent="0.25">
      <c r="A44" s="18" t="s">
        <v>188</v>
      </c>
      <c r="B44" s="19" t="s">
        <v>189</v>
      </c>
      <c r="C44" s="18" t="s">
        <v>138</v>
      </c>
      <c r="D44" s="20" t="s">
        <v>41</v>
      </c>
      <c r="E44" s="19" t="s">
        <v>190</v>
      </c>
      <c r="F44" s="19" t="s">
        <v>191</v>
      </c>
      <c r="G44" s="21" t="s">
        <v>34</v>
      </c>
      <c r="H44" s="21" t="str">
        <f t="shared" si="2"/>
        <v>NC</v>
      </c>
      <c r="I44" s="22" t="s">
        <v>44</v>
      </c>
      <c r="J44" s="23">
        <v>6000000</v>
      </c>
      <c r="K44" s="23">
        <v>600000</v>
      </c>
      <c r="L44" s="44">
        <f t="shared" si="3"/>
        <v>6600000</v>
      </c>
      <c r="M44" s="24" t="s">
        <v>192</v>
      </c>
      <c r="N44" s="23">
        <v>1262264</v>
      </c>
      <c r="O44" s="20" t="s">
        <v>36</v>
      </c>
      <c r="P44" s="20" t="s">
        <v>37</v>
      </c>
      <c r="Q44" s="20" t="s">
        <v>37</v>
      </c>
      <c r="R44" s="21">
        <v>160</v>
      </c>
      <c r="S44" s="45">
        <v>25</v>
      </c>
      <c r="T44" s="21" t="s">
        <v>36</v>
      </c>
      <c r="U44" s="25">
        <v>43409.120000000003</v>
      </c>
      <c r="V44" s="26">
        <v>4</v>
      </c>
      <c r="W44" s="21" t="s">
        <v>36</v>
      </c>
      <c r="X44" s="21" t="s">
        <v>36</v>
      </c>
      <c r="Y44" s="21" t="s">
        <v>36</v>
      </c>
      <c r="Z44" s="21" t="s">
        <v>36</v>
      </c>
      <c r="AA44" s="21">
        <v>27</v>
      </c>
    </row>
    <row r="45" spans="1:28" ht="24" x14ac:dyDescent="0.25">
      <c r="A45" s="18" t="s">
        <v>193</v>
      </c>
      <c r="B45" s="19" t="s">
        <v>194</v>
      </c>
      <c r="C45" s="18" t="s">
        <v>51</v>
      </c>
      <c r="D45" s="20" t="s">
        <v>31</v>
      </c>
      <c r="E45" s="19" t="s">
        <v>42</v>
      </c>
      <c r="F45" s="19" t="s">
        <v>195</v>
      </c>
      <c r="G45" s="21" t="s">
        <v>34</v>
      </c>
      <c r="H45" s="21" t="str">
        <f t="shared" si="2"/>
        <v>NC</v>
      </c>
      <c r="I45" s="22" t="s">
        <v>35</v>
      </c>
      <c r="J45" s="23">
        <v>6999000</v>
      </c>
      <c r="K45" s="23">
        <v>600000</v>
      </c>
      <c r="L45" s="44">
        <f t="shared" si="3"/>
        <v>7599000</v>
      </c>
      <c r="M45" s="24">
        <v>18300000</v>
      </c>
      <c r="N45" s="23">
        <v>879620</v>
      </c>
      <c r="O45" s="20" t="s">
        <v>36</v>
      </c>
      <c r="P45" s="20" t="s">
        <v>36</v>
      </c>
      <c r="Q45" s="20" t="s">
        <v>37</v>
      </c>
      <c r="R45" s="21">
        <v>120</v>
      </c>
      <c r="S45" s="45">
        <v>25</v>
      </c>
      <c r="T45" s="21" t="s">
        <v>36</v>
      </c>
      <c r="U45" s="25">
        <v>43638.77</v>
      </c>
      <c r="V45" s="26">
        <v>4</v>
      </c>
      <c r="W45" s="21" t="s">
        <v>36</v>
      </c>
      <c r="X45" s="21" t="s">
        <v>36</v>
      </c>
      <c r="Y45" s="21" t="s">
        <v>36</v>
      </c>
      <c r="Z45" s="21" t="s">
        <v>36</v>
      </c>
      <c r="AA45" s="21">
        <v>80</v>
      </c>
    </row>
    <row r="46" spans="1:28" s="29" customFormat="1" ht="24" x14ac:dyDescent="0.25">
      <c r="A46" s="18" t="s">
        <v>196</v>
      </c>
      <c r="B46" s="19" t="s">
        <v>197</v>
      </c>
      <c r="C46" s="18" t="s">
        <v>30</v>
      </c>
      <c r="D46" s="20" t="s">
        <v>31</v>
      </c>
      <c r="E46" s="19" t="s">
        <v>178</v>
      </c>
      <c r="F46" s="19" t="s">
        <v>198</v>
      </c>
      <c r="G46" s="21" t="s">
        <v>34</v>
      </c>
      <c r="H46" s="21" t="str">
        <f t="shared" si="2"/>
        <v>NC</v>
      </c>
      <c r="I46" s="22" t="s">
        <v>35</v>
      </c>
      <c r="J46" s="23">
        <v>7000000</v>
      </c>
      <c r="K46" s="23">
        <v>600000</v>
      </c>
      <c r="L46" s="44">
        <f t="shared" si="3"/>
        <v>7600000</v>
      </c>
      <c r="M46" s="24">
        <v>37000000</v>
      </c>
      <c r="N46" s="23">
        <v>2198118</v>
      </c>
      <c r="O46" s="20" t="s">
        <v>36</v>
      </c>
      <c r="P46" s="20" t="s">
        <v>36</v>
      </c>
      <c r="Q46" s="20" t="s">
        <v>37</v>
      </c>
      <c r="R46" s="21">
        <v>188</v>
      </c>
      <c r="S46" s="45">
        <v>25</v>
      </c>
      <c r="T46" s="21" t="s">
        <v>36</v>
      </c>
      <c r="U46" s="25">
        <v>30547.18</v>
      </c>
      <c r="V46" s="26">
        <v>3</v>
      </c>
      <c r="W46" s="21" t="s">
        <v>36</v>
      </c>
      <c r="X46" s="21" t="s">
        <v>36</v>
      </c>
      <c r="Y46" s="21" t="s">
        <v>36</v>
      </c>
      <c r="Z46" s="21" t="s">
        <v>36</v>
      </c>
      <c r="AA46" s="21">
        <v>11</v>
      </c>
      <c r="AB46" s="2"/>
    </row>
    <row r="47" spans="1:28" ht="24" x14ac:dyDescent="0.25">
      <c r="A47" s="18" t="s">
        <v>199</v>
      </c>
      <c r="B47" s="19" t="s">
        <v>200</v>
      </c>
      <c r="C47" s="18" t="s">
        <v>30</v>
      </c>
      <c r="D47" s="20" t="s">
        <v>31</v>
      </c>
      <c r="E47" s="19" t="s">
        <v>178</v>
      </c>
      <c r="F47" s="19" t="s">
        <v>201</v>
      </c>
      <c r="G47" s="21" t="s">
        <v>34</v>
      </c>
      <c r="H47" s="21" t="str">
        <f t="shared" si="2"/>
        <v>NC</v>
      </c>
      <c r="I47" s="22" t="s">
        <v>44</v>
      </c>
      <c r="J47" s="23">
        <v>7000000</v>
      </c>
      <c r="K47" s="23">
        <v>600000</v>
      </c>
      <c r="L47" s="44">
        <f t="shared" si="3"/>
        <v>7600000</v>
      </c>
      <c r="M47" s="24">
        <v>49800000</v>
      </c>
      <c r="N47" s="23">
        <v>2841166</v>
      </c>
      <c r="O47" s="20" t="s">
        <v>36</v>
      </c>
      <c r="P47" s="20" t="s">
        <v>37</v>
      </c>
      <c r="Q47" s="20" t="s">
        <v>37</v>
      </c>
      <c r="R47" s="21">
        <v>240</v>
      </c>
      <c r="S47" s="45">
        <v>25</v>
      </c>
      <c r="T47" s="21" t="s">
        <v>36</v>
      </c>
      <c r="U47" s="25">
        <v>23928.63</v>
      </c>
      <c r="V47" s="26">
        <v>1</v>
      </c>
      <c r="W47" s="21" t="s">
        <v>36</v>
      </c>
      <c r="X47" s="21" t="s">
        <v>36</v>
      </c>
      <c r="Y47" s="21" t="s">
        <v>36</v>
      </c>
      <c r="Z47" s="21" t="s">
        <v>36</v>
      </c>
      <c r="AA47" s="21">
        <v>50</v>
      </c>
    </row>
    <row r="48" spans="1:28" ht="24" x14ac:dyDescent="0.25">
      <c r="A48" s="18" t="s">
        <v>202</v>
      </c>
      <c r="B48" s="19" t="s">
        <v>203</v>
      </c>
      <c r="C48" s="18" t="s">
        <v>30</v>
      </c>
      <c r="D48" s="20" t="s">
        <v>31</v>
      </c>
      <c r="E48" s="19" t="s">
        <v>178</v>
      </c>
      <c r="F48" s="19" t="s">
        <v>204</v>
      </c>
      <c r="G48" s="21" t="s">
        <v>34</v>
      </c>
      <c r="H48" s="21" t="str">
        <f t="shared" si="2"/>
        <v>NC</v>
      </c>
      <c r="I48" s="22" t="s">
        <v>44</v>
      </c>
      <c r="J48" s="23">
        <v>5850000</v>
      </c>
      <c r="K48" s="23">
        <v>600000</v>
      </c>
      <c r="L48" s="44">
        <f t="shared" si="3"/>
        <v>6450000</v>
      </c>
      <c r="M48" s="24">
        <v>29200000</v>
      </c>
      <c r="N48" s="23">
        <v>1718014</v>
      </c>
      <c r="O48" s="20" t="s">
        <v>36</v>
      </c>
      <c r="P48" s="20" t="s">
        <v>37</v>
      </c>
      <c r="Q48" s="20" t="s">
        <v>37</v>
      </c>
      <c r="R48" s="21">
        <v>200</v>
      </c>
      <c r="S48" s="45">
        <v>25</v>
      </c>
      <c r="T48" s="21" t="s">
        <v>36</v>
      </c>
      <c r="U48" s="25">
        <v>23996.99</v>
      </c>
      <c r="V48" s="26">
        <v>2</v>
      </c>
      <c r="W48" s="21" t="s">
        <v>36</v>
      </c>
      <c r="X48" s="21" t="s">
        <v>36</v>
      </c>
      <c r="Y48" s="21" t="s">
        <v>36</v>
      </c>
      <c r="Z48" s="21" t="s">
        <v>36</v>
      </c>
      <c r="AA48" s="21">
        <v>24</v>
      </c>
    </row>
    <row r="49" spans="1:27" ht="24" x14ac:dyDescent="0.25">
      <c r="A49" s="18" t="s">
        <v>205</v>
      </c>
      <c r="B49" s="19" t="s">
        <v>206</v>
      </c>
      <c r="C49" s="18" t="s">
        <v>30</v>
      </c>
      <c r="D49" s="20" t="s">
        <v>31</v>
      </c>
      <c r="E49" s="19" t="s">
        <v>207</v>
      </c>
      <c r="F49" s="19" t="s">
        <v>208</v>
      </c>
      <c r="G49" s="21" t="s">
        <v>34</v>
      </c>
      <c r="H49" s="21" t="str">
        <f t="shared" si="2"/>
        <v>NC</v>
      </c>
      <c r="I49" s="22" t="s">
        <v>35</v>
      </c>
      <c r="J49" s="23">
        <v>3000000</v>
      </c>
      <c r="K49" s="23">
        <v>600000</v>
      </c>
      <c r="L49" s="44">
        <f t="shared" si="3"/>
        <v>3600000</v>
      </c>
      <c r="M49" s="24">
        <v>15000000</v>
      </c>
      <c r="N49" s="23">
        <v>645003</v>
      </c>
      <c r="O49" s="20" t="s">
        <v>36</v>
      </c>
      <c r="P49" s="20" t="s">
        <v>36</v>
      </c>
      <c r="Q49" s="20" t="s">
        <v>37</v>
      </c>
      <c r="R49" s="21">
        <v>108</v>
      </c>
      <c r="S49" s="45">
        <v>25</v>
      </c>
      <c r="T49" s="21" t="s">
        <v>36</v>
      </c>
      <c r="U49" s="25">
        <v>22233.33</v>
      </c>
      <c r="V49" s="26">
        <v>1</v>
      </c>
      <c r="W49" s="21" t="s">
        <v>36</v>
      </c>
      <c r="X49" s="21" t="s">
        <v>36</v>
      </c>
      <c r="Y49" s="21" t="s">
        <v>36</v>
      </c>
      <c r="Z49" s="21" t="s">
        <v>36</v>
      </c>
      <c r="AA49" s="21">
        <v>46</v>
      </c>
    </row>
    <row r="50" spans="1:27" ht="24" x14ac:dyDescent="0.25">
      <c r="A50" s="18" t="s">
        <v>209</v>
      </c>
      <c r="B50" s="19" t="s">
        <v>210</v>
      </c>
      <c r="C50" s="18" t="s">
        <v>30</v>
      </c>
      <c r="D50" s="20" t="s">
        <v>31</v>
      </c>
      <c r="E50" s="19" t="s">
        <v>207</v>
      </c>
      <c r="F50" s="19" t="s">
        <v>208</v>
      </c>
      <c r="G50" s="21" t="s">
        <v>34</v>
      </c>
      <c r="H50" s="21" t="str">
        <f t="shared" si="2"/>
        <v>NC</v>
      </c>
      <c r="I50" s="22" t="s">
        <v>35</v>
      </c>
      <c r="J50" s="23">
        <v>3000000</v>
      </c>
      <c r="K50" s="23">
        <v>600000</v>
      </c>
      <c r="L50" s="44">
        <f t="shared" si="3"/>
        <v>3600000</v>
      </c>
      <c r="M50" s="24">
        <v>14000000</v>
      </c>
      <c r="N50" s="23">
        <v>876808</v>
      </c>
      <c r="O50" s="20" t="s">
        <v>36</v>
      </c>
      <c r="P50" s="20" t="s">
        <v>36</v>
      </c>
      <c r="Q50" s="20" t="s">
        <v>37</v>
      </c>
      <c r="R50" s="21">
        <v>98</v>
      </c>
      <c r="S50" s="45">
        <v>25</v>
      </c>
      <c r="T50" s="21" t="s">
        <v>36</v>
      </c>
      <c r="U50" s="25">
        <v>26477.21</v>
      </c>
      <c r="V50" s="26">
        <v>2</v>
      </c>
      <c r="W50" s="21" t="s">
        <v>36</v>
      </c>
      <c r="X50" s="21" t="s">
        <v>36</v>
      </c>
      <c r="Y50" s="21" t="s">
        <v>36</v>
      </c>
      <c r="Z50" s="21" t="s">
        <v>36</v>
      </c>
      <c r="AA50" s="21">
        <v>66</v>
      </c>
    </row>
    <row r="51" spans="1:27" x14ac:dyDescent="0.25">
      <c r="A51" s="18" t="s">
        <v>211</v>
      </c>
      <c r="B51" s="19" t="s">
        <v>212</v>
      </c>
      <c r="C51" s="18" t="s">
        <v>30</v>
      </c>
      <c r="D51" s="20" t="s">
        <v>31</v>
      </c>
      <c r="E51" s="19" t="s">
        <v>207</v>
      </c>
      <c r="F51" s="19" t="s">
        <v>208</v>
      </c>
      <c r="G51" s="21" t="s">
        <v>34</v>
      </c>
      <c r="H51" s="21" t="str">
        <f t="shared" si="2"/>
        <v>NC</v>
      </c>
      <c r="I51" s="22" t="s">
        <v>44</v>
      </c>
      <c r="J51" s="23">
        <v>4020000</v>
      </c>
      <c r="K51" s="23">
        <v>600000</v>
      </c>
      <c r="L51" s="44">
        <f t="shared" si="3"/>
        <v>4620000</v>
      </c>
      <c r="M51" s="24">
        <v>23500000</v>
      </c>
      <c r="N51" s="23">
        <v>1395209</v>
      </c>
      <c r="O51" s="20" t="s">
        <v>36</v>
      </c>
      <c r="P51" s="20" t="s">
        <v>37</v>
      </c>
      <c r="Q51" s="20" t="s">
        <v>36</v>
      </c>
      <c r="R51" s="21">
        <v>150</v>
      </c>
      <c r="S51" s="45">
        <v>25</v>
      </c>
      <c r="T51" s="21" t="s">
        <v>36</v>
      </c>
      <c r="U51" s="25">
        <v>22523.26</v>
      </c>
      <c r="V51" s="26">
        <v>2</v>
      </c>
      <c r="W51" s="21" t="s">
        <v>36</v>
      </c>
      <c r="X51" s="21" t="s">
        <v>36</v>
      </c>
      <c r="Y51" s="21" t="s">
        <v>36</v>
      </c>
      <c r="Z51" s="21" t="s">
        <v>36</v>
      </c>
      <c r="AA51" s="21">
        <v>38</v>
      </c>
    </row>
    <row r="52" spans="1:27" x14ac:dyDescent="0.25">
      <c r="A52" s="18" t="s">
        <v>213</v>
      </c>
      <c r="B52" s="19" t="s">
        <v>214</v>
      </c>
      <c r="C52" s="18" t="s">
        <v>30</v>
      </c>
      <c r="D52" s="20" t="s">
        <v>31</v>
      </c>
      <c r="E52" s="19" t="s">
        <v>207</v>
      </c>
      <c r="F52" s="19" t="s">
        <v>208</v>
      </c>
      <c r="G52" s="21" t="s">
        <v>34</v>
      </c>
      <c r="H52" s="21" t="str">
        <f t="shared" si="2"/>
        <v>NC</v>
      </c>
      <c r="I52" s="22" t="s">
        <v>44</v>
      </c>
      <c r="J52" s="23">
        <v>4321000</v>
      </c>
      <c r="K52" s="23">
        <v>600000</v>
      </c>
      <c r="L52" s="44">
        <f t="shared" si="3"/>
        <v>4921000</v>
      </c>
      <c r="M52" s="24">
        <v>23500000</v>
      </c>
      <c r="N52" s="23">
        <v>1377786</v>
      </c>
      <c r="O52" s="20" t="s">
        <v>36</v>
      </c>
      <c r="P52" s="20" t="s">
        <v>37</v>
      </c>
      <c r="Q52" s="20" t="s">
        <v>36</v>
      </c>
      <c r="R52" s="21">
        <v>149</v>
      </c>
      <c r="S52" s="45">
        <v>25</v>
      </c>
      <c r="T52" s="21" t="s">
        <v>36</v>
      </c>
      <c r="U52" s="25">
        <v>23791.89</v>
      </c>
      <c r="V52" s="30">
        <v>3</v>
      </c>
      <c r="W52" s="21" t="s">
        <v>36</v>
      </c>
      <c r="X52" s="21" t="s">
        <v>36</v>
      </c>
      <c r="Y52" s="21" t="s">
        <v>36</v>
      </c>
      <c r="Z52" s="21" t="s">
        <v>36</v>
      </c>
      <c r="AA52" s="21">
        <v>67</v>
      </c>
    </row>
    <row r="53" spans="1:27" ht="24" x14ac:dyDescent="0.25">
      <c r="A53" s="18" t="s">
        <v>215</v>
      </c>
      <c r="B53" s="19" t="s">
        <v>216</v>
      </c>
      <c r="C53" s="18" t="s">
        <v>151</v>
      </c>
      <c r="D53" s="20" t="s">
        <v>41</v>
      </c>
      <c r="E53" s="19" t="s">
        <v>217</v>
      </c>
      <c r="F53" s="19" t="s">
        <v>218</v>
      </c>
      <c r="G53" s="21" t="s">
        <v>34</v>
      </c>
      <c r="H53" s="21" t="str">
        <f t="shared" si="2"/>
        <v>NC</v>
      </c>
      <c r="I53" s="22" t="s">
        <v>35</v>
      </c>
      <c r="J53" s="23">
        <v>6000000</v>
      </c>
      <c r="K53" s="23">
        <v>600000</v>
      </c>
      <c r="L53" s="44">
        <f t="shared" si="3"/>
        <v>6600000</v>
      </c>
      <c r="M53" s="24">
        <v>23500000</v>
      </c>
      <c r="N53" s="23">
        <v>1377786</v>
      </c>
      <c r="O53" s="20" t="s">
        <v>36</v>
      </c>
      <c r="P53" s="20" t="s">
        <v>36</v>
      </c>
      <c r="Q53" s="20" t="s">
        <v>37</v>
      </c>
      <c r="R53" s="21">
        <v>160</v>
      </c>
      <c r="S53" s="46">
        <v>25</v>
      </c>
      <c r="T53" s="20" t="s">
        <v>36</v>
      </c>
      <c r="U53" s="25">
        <v>31515.75</v>
      </c>
      <c r="V53" s="26">
        <v>3</v>
      </c>
      <c r="W53" s="20" t="s">
        <v>36</v>
      </c>
      <c r="X53" s="20" t="s">
        <v>36</v>
      </c>
      <c r="Y53" s="20" t="s">
        <v>36</v>
      </c>
      <c r="Z53" s="20" t="s">
        <v>36</v>
      </c>
      <c r="AA53" s="21">
        <v>8</v>
      </c>
    </row>
    <row r="54" spans="1:27" ht="24" x14ac:dyDescent="0.25">
      <c r="A54" s="18" t="s">
        <v>219</v>
      </c>
      <c r="B54" s="19" t="s">
        <v>220</v>
      </c>
      <c r="C54" s="18" t="s">
        <v>30</v>
      </c>
      <c r="D54" s="20" t="s">
        <v>31</v>
      </c>
      <c r="E54" s="19" t="s">
        <v>178</v>
      </c>
      <c r="F54" s="19" t="s">
        <v>221</v>
      </c>
      <c r="G54" s="21" t="s">
        <v>34</v>
      </c>
      <c r="H54" s="21" t="str">
        <f t="shared" si="2"/>
        <v>NC</v>
      </c>
      <c r="I54" s="22" t="s">
        <v>35</v>
      </c>
      <c r="J54" s="23">
        <v>5070000</v>
      </c>
      <c r="K54" s="23">
        <v>600000</v>
      </c>
      <c r="L54" s="44">
        <f t="shared" si="3"/>
        <v>5670000</v>
      </c>
      <c r="M54" s="24">
        <v>20000000</v>
      </c>
      <c r="N54" s="23">
        <v>1238493</v>
      </c>
      <c r="O54" s="20" t="s">
        <v>36</v>
      </c>
      <c r="P54" s="20" t="s">
        <v>36</v>
      </c>
      <c r="Q54" s="20" t="s">
        <v>37</v>
      </c>
      <c r="R54" s="21">
        <v>160</v>
      </c>
      <c r="S54" s="45">
        <v>25</v>
      </c>
      <c r="T54" s="21" t="s">
        <v>36</v>
      </c>
      <c r="U54" s="25">
        <v>25996.74</v>
      </c>
      <c r="V54" s="26">
        <v>2</v>
      </c>
      <c r="W54" s="21" t="s">
        <v>36</v>
      </c>
      <c r="X54" s="21" t="s">
        <v>36</v>
      </c>
      <c r="Y54" s="21" t="s">
        <v>36</v>
      </c>
      <c r="Z54" s="21" t="s">
        <v>36</v>
      </c>
      <c r="AA54" s="21">
        <v>41</v>
      </c>
    </row>
    <row r="55" spans="1:27" x14ac:dyDescent="0.25">
      <c r="A55" s="18" t="s">
        <v>222</v>
      </c>
      <c r="B55" s="19" t="s">
        <v>223</v>
      </c>
      <c r="C55" s="18" t="s">
        <v>30</v>
      </c>
      <c r="D55" s="20" t="s">
        <v>31</v>
      </c>
      <c r="E55" s="19" t="s">
        <v>207</v>
      </c>
      <c r="F55" s="19" t="s">
        <v>208</v>
      </c>
      <c r="G55" s="21" t="s">
        <v>34</v>
      </c>
      <c r="H55" s="21" t="str">
        <f t="shared" si="2"/>
        <v>NC</v>
      </c>
      <c r="I55" s="22" t="s">
        <v>44</v>
      </c>
      <c r="J55" s="23">
        <v>5168000</v>
      </c>
      <c r="K55" s="23">
        <v>600000</v>
      </c>
      <c r="L55" s="44">
        <f t="shared" si="3"/>
        <v>5768000</v>
      </c>
      <c r="M55" s="24">
        <v>30000000</v>
      </c>
      <c r="N55" s="23">
        <v>1084524</v>
      </c>
      <c r="O55" s="20" t="s">
        <v>36</v>
      </c>
      <c r="P55" s="20" t="s">
        <v>37</v>
      </c>
      <c r="Q55" s="20" t="s">
        <v>37</v>
      </c>
      <c r="R55" s="21">
        <v>190</v>
      </c>
      <c r="S55" s="46">
        <v>25</v>
      </c>
      <c r="T55" s="20" t="s">
        <v>36</v>
      </c>
      <c r="U55" s="25">
        <v>21770.880000000001</v>
      </c>
      <c r="V55" s="26">
        <v>1</v>
      </c>
      <c r="W55" s="20" t="s">
        <v>36</v>
      </c>
      <c r="X55" s="20" t="s">
        <v>36</v>
      </c>
      <c r="Y55" s="20" t="s">
        <v>36</v>
      </c>
      <c r="Z55" s="20" t="s">
        <v>36</v>
      </c>
      <c r="AA55" s="21">
        <v>63</v>
      </c>
    </row>
    <row r="56" spans="1:27" ht="24" x14ac:dyDescent="0.25">
      <c r="A56" s="18" t="s">
        <v>224</v>
      </c>
      <c r="B56" s="19" t="s">
        <v>225</v>
      </c>
      <c r="C56" s="18" t="s">
        <v>30</v>
      </c>
      <c r="D56" s="20" t="s">
        <v>31</v>
      </c>
      <c r="E56" s="19" t="s">
        <v>178</v>
      </c>
      <c r="F56" s="19" t="s">
        <v>226</v>
      </c>
      <c r="G56" s="21" t="s">
        <v>34</v>
      </c>
      <c r="H56" s="21" t="str">
        <f t="shared" si="2"/>
        <v>NC</v>
      </c>
      <c r="I56" s="22" t="s">
        <v>44</v>
      </c>
      <c r="J56" s="23">
        <v>3744000</v>
      </c>
      <c r="K56" s="23">
        <v>600000</v>
      </c>
      <c r="L56" s="44">
        <f t="shared" si="3"/>
        <v>4344000</v>
      </c>
      <c r="M56" s="24">
        <v>20400000</v>
      </c>
      <c r="N56" s="23">
        <v>1048278</v>
      </c>
      <c r="O56" s="20" t="s">
        <v>36</v>
      </c>
      <c r="P56" s="20" t="s">
        <v>37</v>
      </c>
      <c r="Q56" s="20" t="s">
        <v>36</v>
      </c>
      <c r="R56" s="21">
        <v>144</v>
      </c>
      <c r="S56" s="45">
        <v>25</v>
      </c>
      <c r="T56" s="21" t="s">
        <v>36</v>
      </c>
      <c r="U56" s="25">
        <v>23931.96</v>
      </c>
      <c r="V56" s="26">
        <v>4</v>
      </c>
      <c r="W56" s="21" t="s">
        <v>36</v>
      </c>
      <c r="X56" s="21" t="s">
        <v>36</v>
      </c>
      <c r="Y56" s="21" t="s">
        <v>37</v>
      </c>
      <c r="Z56" s="21" t="s">
        <v>36</v>
      </c>
      <c r="AA56" s="21">
        <v>65</v>
      </c>
    </row>
    <row r="57" spans="1:27" ht="36" x14ac:dyDescent="0.25">
      <c r="A57" s="18" t="s">
        <v>227</v>
      </c>
      <c r="B57" s="19" t="s">
        <v>228</v>
      </c>
      <c r="C57" s="18" t="s">
        <v>138</v>
      </c>
      <c r="D57" s="20" t="s">
        <v>41</v>
      </c>
      <c r="E57" s="19" t="s">
        <v>229</v>
      </c>
      <c r="F57" s="19" t="s">
        <v>191</v>
      </c>
      <c r="G57" s="21" t="s">
        <v>34</v>
      </c>
      <c r="H57" s="21" t="str">
        <f t="shared" si="2"/>
        <v>NC</v>
      </c>
      <c r="I57" s="22" t="s">
        <v>35</v>
      </c>
      <c r="J57" s="23">
        <v>4900000</v>
      </c>
      <c r="K57" s="23">
        <v>600000</v>
      </c>
      <c r="L57" s="44">
        <f t="shared" si="3"/>
        <v>5500000</v>
      </c>
      <c r="M57" s="24" t="s">
        <v>192</v>
      </c>
      <c r="N57" s="23">
        <v>918582</v>
      </c>
      <c r="O57" s="20" t="s">
        <v>36</v>
      </c>
      <c r="P57" s="20" t="s">
        <v>36</v>
      </c>
      <c r="Q57" s="20" t="s">
        <v>37</v>
      </c>
      <c r="R57" s="21">
        <v>110</v>
      </c>
      <c r="S57" s="45">
        <v>25</v>
      </c>
      <c r="T57" s="21" t="s">
        <v>36</v>
      </c>
      <c r="U57" s="25">
        <v>43830.05</v>
      </c>
      <c r="V57" s="26">
        <v>4</v>
      </c>
      <c r="W57" s="21" t="s">
        <v>36</v>
      </c>
      <c r="X57" s="21" t="s">
        <v>36</v>
      </c>
      <c r="Y57" s="21" t="s">
        <v>36</v>
      </c>
      <c r="Z57" s="21" t="s">
        <v>36</v>
      </c>
      <c r="AA57" s="21">
        <v>20</v>
      </c>
    </row>
    <row r="58" spans="1:27" ht="24" x14ac:dyDescent="0.25">
      <c r="A58" s="18" t="s">
        <v>230</v>
      </c>
      <c r="B58" s="19" t="s">
        <v>231</v>
      </c>
      <c r="C58" s="18" t="s">
        <v>166</v>
      </c>
      <c r="D58" s="20" t="s">
        <v>41</v>
      </c>
      <c r="E58" s="19" t="s">
        <v>232</v>
      </c>
      <c r="F58" s="19" t="s">
        <v>233</v>
      </c>
      <c r="G58" s="21" t="s">
        <v>34</v>
      </c>
      <c r="H58" s="21" t="str">
        <f t="shared" si="2"/>
        <v>NC</v>
      </c>
      <c r="I58" s="22" t="s">
        <v>35</v>
      </c>
      <c r="J58" s="23">
        <v>6000000</v>
      </c>
      <c r="K58" s="23">
        <v>600000</v>
      </c>
      <c r="L58" s="44">
        <f t="shared" si="3"/>
        <v>6600000</v>
      </c>
      <c r="M58" s="24">
        <v>13000000</v>
      </c>
      <c r="N58" s="23">
        <v>816600</v>
      </c>
      <c r="O58" s="20" t="s">
        <v>36</v>
      </c>
      <c r="P58" s="20" t="s">
        <v>36</v>
      </c>
      <c r="Q58" s="20" t="s">
        <v>37</v>
      </c>
      <c r="R58" s="21">
        <v>136</v>
      </c>
      <c r="S58" s="45">
        <v>25</v>
      </c>
      <c r="T58" s="21" t="s">
        <v>36</v>
      </c>
      <c r="U58" s="25">
        <v>43632.35</v>
      </c>
      <c r="V58" s="26">
        <v>4</v>
      </c>
      <c r="W58" s="21" t="s">
        <v>36</v>
      </c>
      <c r="X58" s="21" t="s">
        <v>36</v>
      </c>
      <c r="Y58" s="21" t="s">
        <v>36</v>
      </c>
      <c r="Z58" s="21" t="s">
        <v>36</v>
      </c>
      <c r="AA58" s="21">
        <v>16</v>
      </c>
    </row>
    <row r="59" spans="1:27" ht="24" x14ac:dyDescent="0.25">
      <c r="A59" s="18" t="s">
        <v>234</v>
      </c>
      <c r="B59" s="19" t="s">
        <v>235</v>
      </c>
      <c r="C59" s="18" t="s">
        <v>103</v>
      </c>
      <c r="D59" s="20" t="s">
        <v>31</v>
      </c>
      <c r="E59" s="19" t="s">
        <v>236</v>
      </c>
      <c r="F59" s="19" t="s">
        <v>237</v>
      </c>
      <c r="G59" s="21" t="s">
        <v>34</v>
      </c>
      <c r="H59" s="21" t="str">
        <f t="shared" si="2"/>
        <v>NC</v>
      </c>
      <c r="I59" s="22" t="s">
        <v>35</v>
      </c>
      <c r="J59" s="23">
        <v>4000000</v>
      </c>
      <c r="K59" s="23">
        <v>600000</v>
      </c>
      <c r="L59" s="44">
        <f t="shared" si="3"/>
        <v>4600000</v>
      </c>
      <c r="M59" s="24"/>
      <c r="N59" s="23">
        <v>1159581</v>
      </c>
      <c r="O59" s="20" t="s">
        <v>36</v>
      </c>
      <c r="P59" s="20" t="s">
        <v>36</v>
      </c>
      <c r="Q59" s="20" t="s">
        <v>37</v>
      </c>
      <c r="R59" s="21">
        <v>116</v>
      </c>
      <c r="S59" s="46">
        <v>25</v>
      </c>
      <c r="T59" s="20" t="s">
        <v>36</v>
      </c>
      <c r="U59" s="25">
        <v>31740</v>
      </c>
      <c r="V59" s="26">
        <v>3</v>
      </c>
      <c r="W59" s="20" t="s">
        <v>36</v>
      </c>
      <c r="X59" s="20" t="s">
        <v>36</v>
      </c>
      <c r="Y59" s="20" t="s">
        <v>36</v>
      </c>
      <c r="Z59" s="20" t="s">
        <v>36</v>
      </c>
      <c r="AA59" s="21">
        <v>18</v>
      </c>
    </row>
    <row r="60" spans="1:27" ht="24" x14ac:dyDescent="0.25">
      <c r="A60" s="18" t="s">
        <v>238</v>
      </c>
      <c r="B60" s="19" t="s">
        <v>239</v>
      </c>
      <c r="C60" s="18" t="s">
        <v>240</v>
      </c>
      <c r="D60" s="20" t="s">
        <v>41</v>
      </c>
      <c r="E60" s="19" t="s">
        <v>217</v>
      </c>
      <c r="F60" s="19" t="s">
        <v>241</v>
      </c>
      <c r="G60" s="21" t="s">
        <v>34</v>
      </c>
      <c r="H60" s="21" t="str">
        <f t="shared" si="2"/>
        <v>NC</v>
      </c>
      <c r="I60" s="22" t="s">
        <v>35</v>
      </c>
      <c r="J60" s="23">
        <v>5810714</v>
      </c>
      <c r="K60" s="23">
        <v>600000</v>
      </c>
      <c r="L60" s="44">
        <f t="shared" si="3"/>
        <v>6410714</v>
      </c>
      <c r="M60" s="24">
        <v>15000000</v>
      </c>
      <c r="N60" s="23">
        <v>962520</v>
      </c>
      <c r="O60" s="20" t="s">
        <v>36</v>
      </c>
      <c r="P60" s="20" t="s">
        <v>36</v>
      </c>
      <c r="Q60" s="20" t="s">
        <v>37</v>
      </c>
      <c r="R60" s="21">
        <v>136</v>
      </c>
      <c r="S60" s="46">
        <v>25</v>
      </c>
      <c r="T60" s="20" t="s">
        <v>36</v>
      </c>
      <c r="U60" s="25">
        <v>42255.85</v>
      </c>
      <c r="V60" s="26">
        <v>4</v>
      </c>
      <c r="W60" s="20" t="s">
        <v>36</v>
      </c>
      <c r="X60" s="20" t="s">
        <v>36</v>
      </c>
      <c r="Y60" s="20" t="s">
        <v>36</v>
      </c>
      <c r="Z60" s="20" t="s">
        <v>36</v>
      </c>
      <c r="AA60" s="21">
        <v>89</v>
      </c>
    </row>
    <row r="61" spans="1:27" ht="24" x14ac:dyDescent="0.25">
      <c r="A61" s="18" t="s">
        <v>242</v>
      </c>
      <c r="B61" s="19" t="s">
        <v>243</v>
      </c>
      <c r="C61" s="18" t="s">
        <v>244</v>
      </c>
      <c r="D61" s="20" t="s">
        <v>41</v>
      </c>
      <c r="E61" s="19" t="s">
        <v>42</v>
      </c>
      <c r="F61" s="19" t="s">
        <v>245</v>
      </c>
      <c r="G61" s="21" t="s">
        <v>34</v>
      </c>
      <c r="H61" s="21" t="str">
        <f t="shared" si="2"/>
        <v>NC</v>
      </c>
      <c r="I61" s="22" t="s">
        <v>35</v>
      </c>
      <c r="J61" s="23">
        <v>6000000</v>
      </c>
      <c r="K61" s="23">
        <v>600000</v>
      </c>
      <c r="L61" s="44">
        <f t="shared" si="3"/>
        <v>6600000</v>
      </c>
      <c r="M61" s="24">
        <v>12400000</v>
      </c>
      <c r="N61" s="23">
        <v>652633</v>
      </c>
      <c r="O61" s="20" t="s">
        <v>36</v>
      </c>
      <c r="P61" s="20" t="s">
        <v>36</v>
      </c>
      <c r="Q61" s="20" t="s">
        <v>37</v>
      </c>
      <c r="R61" s="21">
        <v>94</v>
      </c>
      <c r="S61" s="46">
        <v>20</v>
      </c>
      <c r="T61" s="20" t="s">
        <v>36</v>
      </c>
      <c r="U61" s="25">
        <v>58723.4</v>
      </c>
      <c r="V61" s="26">
        <v>5</v>
      </c>
      <c r="W61" s="20" t="s">
        <v>36</v>
      </c>
      <c r="X61" s="20" t="s">
        <v>36</v>
      </c>
      <c r="Y61" s="20" t="s">
        <v>36</v>
      </c>
      <c r="Z61" s="20" t="s">
        <v>36</v>
      </c>
      <c r="AA61" s="21">
        <v>82</v>
      </c>
    </row>
    <row r="62" spans="1:27" ht="24" x14ac:dyDescent="0.25">
      <c r="A62" s="18" t="s">
        <v>246</v>
      </c>
      <c r="B62" s="19" t="s">
        <v>247</v>
      </c>
      <c r="C62" s="18" t="s">
        <v>162</v>
      </c>
      <c r="D62" s="20" t="s">
        <v>41</v>
      </c>
      <c r="E62" s="19" t="s">
        <v>248</v>
      </c>
      <c r="F62" s="19" t="s">
        <v>249</v>
      </c>
      <c r="G62" s="21" t="s">
        <v>250</v>
      </c>
      <c r="H62" s="21" t="str">
        <f t="shared" si="2"/>
        <v>NC</v>
      </c>
      <c r="I62" s="22" t="s">
        <v>44</v>
      </c>
      <c r="J62" s="23">
        <v>2800000</v>
      </c>
      <c r="K62" s="23">
        <v>600000</v>
      </c>
      <c r="L62" s="44">
        <f t="shared" si="3"/>
        <v>3400000</v>
      </c>
      <c r="M62" s="24"/>
      <c r="N62" s="23">
        <v>1030245</v>
      </c>
      <c r="O62" s="20" t="s">
        <v>36</v>
      </c>
      <c r="P62" s="20" t="s">
        <v>37</v>
      </c>
      <c r="Q62" s="20" t="s">
        <v>37</v>
      </c>
      <c r="R62" s="21">
        <v>84</v>
      </c>
      <c r="S62" s="46">
        <v>25</v>
      </c>
      <c r="T62" s="20" t="s">
        <v>36</v>
      </c>
      <c r="U62" s="25">
        <v>28534.26</v>
      </c>
      <c r="V62" s="26">
        <v>3</v>
      </c>
      <c r="W62" s="20" t="s">
        <v>36</v>
      </c>
      <c r="X62" s="20" t="s">
        <v>36</v>
      </c>
      <c r="Y62" s="20" t="s">
        <v>36</v>
      </c>
      <c r="Z62" s="20" t="s">
        <v>36</v>
      </c>
      <c r="AA62" s="21">
        <v>85</v>
      </c>
    </row>
    <row r="63" spans="1:27" ht="24" x14ac:dyDescent="0.25">
      <c r="A63" s="18" t="s">
        <v>251</v>
      </c>
      <c r="B63" s="19" t="s">
        <v>252</v>
      </c>
      <c r="C63" s="18" t="s">
        <v>138</v>
      </c>
      <c r="D63" s="20" t="s">
        <v>41</v>
      </c>
      <c r="E63" s="19" t="s">
        <v>130</v>
      </c>
      <c r="F63" s="19" t="s">
        <v>253</v>
      </c>
      <c r="G63" s="21" t="s">
        <v>34</v>
      </c>
      <c r="H63" s="21" t="str">
        <f t="shared" si="2"/>
        <v>NC</v>
      </c>
      <c r="I63" s="22" t="s">
        <v>44</v>
      </c>
      <c r="J63" s="23">
        <v>6000000</v>
      </c>
      <c r="K63" s="23">
        <v>600000</v>
      </c>
      <c r="L63" s="44">
        <f t="shared" si="3"/>
        <v>6600000</v>
      </c>
      <c r="M63" s="24">
        <v>11900000</v>
      </c>
      <c r="N63" s="23">
        <v>841794</v>
      </c>
      <c r="O63" s="20" t="s">
        <v>36</v>
      </c>
      <c r="P63" s="20" t="s">
        <v>37</v>
      </c>
      <c r="Q63" s="20" t="s">
        <v>37</v>
      </c>
      <c r="R63" s="21">
        <v>120</v>
      </c>
      <c r="S63" s="46">
        <v>25</v>
      </c>
      <c r="T63" s="20" t="s">
        <v>36</v>
      </c>
      <c r="U63" s="25">
        <v>46023</v>
      </c>
      <c r="V63" s="26">
        <v>4</v>
      </c>
      <c r="W63" s="20" t="s">
        <v>36</v>
      </c>
      <c r="X63" s="20" t="s">
        <v>36</v>
      </c>
      <c r="Y63" s="20" t="s">
        <v>37</v>
      </c>
      <c r="Z63" s="20" t="s">
        <v>36</v>
      </c>
      <c r="AA63" s="21">
        <v>56</v>
      </c>
    </row>
    <row r="64" spans="1:27" x14ac:dyDescent="0.25">
      <c r="A64" s="18" t="s">
        <v>254</v>
      </c>
      <c r="B64" s="19" t="s">
        <v>255</v>
      </c>
      <c r="C64" s="18" t="s">
        <v>256</v>
      </c>
      <c r="D64" s="20" t="s">
        <v>41</v>
      </c>
      <c r="E64" s="19" t="s">
        <v>257</v>
      </c>
      <c r="F64" s="19" t="s">
        <v>258</v>
      </c>
      <c r="G64" s="21" t="s">
        <v>34</v>
      </c>
      <c r="H64" s="21" t="str">
        <f t="shared" si="2"/>
        <v>NC</v>
      </c>
      <c r="I64" s="22" t="s">
        <v>44</v>
      </c>
      <c r="J64" s="23">
        <v>5675000</v>
      </c>
      <c r="K64" s="23"/>
      <c r="L64" s="44">
        <f t="shared" si="3"/>
        <v>5675000</v>
      </c>
      <c r="M64" s="24"/>
      <c r="N64" s="23">
        <v>929084</v>
      </c>
      <c r="O64" s="20" t="s">
        <v>36</v>
      </c>
      <c r="P64" s="20" t="s">
        <v>37</v>
      </c>
      <c r="Q64" s="20" t="s">
        <v>36</v>
      </c>
      <c r="R64" s="21">
        <v>192</v>
      </c>
      <c r="S64" s="46">
        <v>25</v>
      </c>
      <c r="T64" s="20" t="s">
        <v>36</v>
      </c>
      <c r="U64" s="25">
        <v>27192.71</v>
      </c>
      <c r="V64" s="26">
        <v>5</v>
      </c>
      <c r="W64" s="20" t="s">
        <v>36</v>
      </c>
      <c r="X64" s="20" t="s">
        <v>36</v>
      </c>
      <c r="Y64" s="20" t="s">
        <v>36</v>
      </c>
      <c r="Z64" s="20" t="s">
        <v>36</v>
      </c>
      <c r="AA64" s="21">
        <v>28</v>
      </c>
    </row>
    <row r="65" spans="1:27" ht="24" x14ac:dyDescent="0.25">
      <c r="A65" s="18" t="s">
        <v>259</v>
      </c>
      <c r="B65" s="19" t="s">
        <v>260</v>
      </c>
      <c r="C65" s="18" t="s">
        <v>73</v>
      </c>
      <c r="D65" s="20" t="s">
        <v>31</v>
      </c>
      <c r="E65" s="19" t="s">
        <v>217</v>
      </c>
      <c r="F65" s="19" t="s">
        <v>261</v>
      </c>
      <c r="G65" s="21" t="s">
        <v>34</v>
      </c>
      <c r="H65" s="21" t="str">
        <f t="shared" si="2"/>
        <v>NC</v>
      </c>
      <c r="I65" s="22" t="s">
        <v>35</v>
      </c>
      <c r="J65" s="23">
        <v>6710714</v>
      </c>
      <c r="K65" s="23">
        <v>600000</v>
      </c>
      <c r="L65" s="44">
        <f t="shared" si="3"/>
        <v>7310714</v>
      </c>
      <c r="M65" s="24">
        <v>31750000</v>
      </c>
      <c r="N65" s="23">
        <v>1907920</v>
      </c>
      <c r="O65" s="20" t="s">
        <v>36</v>
      </c>
      <c r="P65" s="20" t="s">
        <v>36</v>
      </c>
      <c r="Q65" s="20" t="s">
        <v>37</v>
      </c>
      <c r="R65" s="21">
        <v>200</v>
      </c>
      <c r="S65" s="46">
        <v>25</v>
      </c>
      <c r="T65" s="20" t="s">
        <v>36</v>
      </c>
      <c r="U65" s="25">
        <v>25406.04</v>
      </c>
      <c r="V65" s="26">
        <v>2</v>
      </c>
      <c r="W65" s="20" t="s">
        <v>36</v>
      </c>
      <c r="X65" s="20" t="s">
        <v>36</v>
      </c>
      <c r="Y65" s="20" t="s">
        <v>36</v>
      </c>
      <c r="Z65" s="20" t="s">
        <v>36</v>
      </c>
      <c r="AA65" s="21">
        <v>13</v>
      </c>
    </row>
    <row r="66" spans="1:27" ht="24" x14ac:dyDescent="0.25">
      <c r="A66" s="18" t="s">
        <v>262</v>
      </c>
      <c r="B66" s="19" t="s">
        <v>263</v>
      </c>
      <c r="C66" s="18" t="s">
        <v>166</v>
      </c>
      <c r="D66" s="20" t="s">
        <v>41</v>
      </c>
      <c r="E66" s="19" t="s">
        <v>264</v>
      </c>
      <c r="F66" s="19" t="s">
        <v>265</v>
      </c>
      <c r="G66" s="21" t="s">
        <v>34</v>
      </c>
      <c r="H66" s="21" t="str">
        <f t="shared" si="2"/>
        <v>NC</v>
      </c>
      <c r="I66" s="22" t="s">
        <v>44</v>
      </c>
      <c r="J66" s="23">
        <v>6000000</v>
      </c>
      <c r="K66" s="23">
        <v>600000</v>
      </c>
      <c r="L66" s="44">
        <f t="shared" si="3"/>
        <v>6600000</v>
      </c>
      <c r="M66" s="24">
        <v>14000000</v>
      </c>
      <c r="N66" s="23">
        <v>862000</v>
      </c>
      <c r="O66" s="20" t="s">
        <v>36</v>
      </c>
      <c r="P66" s="20" t="s">
        <v>37</v>
      </c>
      <c r="Q66" s="20" t="s">
        <v>37</v>
      </c>
      <c r="R66" s="21">
        <v>96</v>
      </c>
      <c r="S66" s="46">
        <v>25</v>
      </c>
      <c r="T66" s="20" t="s">
        <v>36</v>
      </c>
      <c r="U66" s="25">
        <v>57528.75</v>
      </c>
      <c r="V66" s="26">
        <v>5</v>
      </c>
      <c r="W66" s="20" t="s">
        <v>36</v>
      </c>
      <c r="X66" s="20" t="s">
        <v>36</v>
      </c>
      <c r="Y66" s="20" t="s">
        <v>36</v>
      </c>
      <c r="Z66" s="20" t="s">
        <v>36</v>
      </c>
      <c r="AA66" s="21">
        <v>34</v>
      </c>
    </row>
    <row r="67" spans="1:27" x14ac:dyDescent="0.25">
      <c r="A67" s="18" t="s">
        <v>266</v>
      </c>
      <c r="B67" s="19" t="s">
        <v>267</v>
      </c>
      <c r="C67" s="18" t="s">
        <v>30</v>
      </c>
      <c r="D67" s="20" t="s">
        <v>31</v>
      </c>
      <c r="E67" s="19" t="s">
        <v>268</v>
      </c>
      <c r="F67" s="19" t="s">
        <v>269</v>
      </c>
      <c r="G67" s="21" t="s">
        <v>34</v>
      </c>
      <c r="H67" s="21" t="str">
        <f t="shared" ref="H67:H98" si="4">IF(OR(G67="R",G67="A/R"),"R","NC")</f>
        <v>NC</v>
      </c>
      <c r="I67" s="22" t="s">
        <v>44</v>
      </c>
      <c r="J67" s="23">
        <v>3000000</v>
      </c>
      <c r="K67" s="23">
        <v>600000</v>
      </c>
      <c r="L67" s="44">
        <f t="shared" ref="L67:L98" si="5">J67+K67</f>
        <v>3600000</v>
      </c>
      <c r="M67" s="24">
        <v>15000000</v>
      </c>
      <c r="N67" s="23">
        <v>914311</v>
      </c>
      <c r="O67" s="20" t="s">
        <v>36</v>
      </c>
      <c r="P67" s="20" t="s">
        <v>37</v>
      </c>
      <c r="Q67" s="20" t="s">
        <v>37</v>
      </c>
      <c r="R67" s="21">
        <v>120</v>
      </c>
      <c r="S67" s="46">
        <v>25</v>
      </c>
      <c r="T67" s="20" t="s">
        <v>36</v>
      </c>
      <c r="U67" s="25">
        <v>23011.5</v>
      </c>
      <c r="V67" s="26">
        <v>1</v>
      </c>
      <c r="W67" s="20" t="s">
        <v>36</v>
      </c>
      <c r="X67" s="20" t="s">
        <v>36</v>
      </c>
      <c r="Y67" s="20" t="s">
        <v>36</v>
      </c>
      <c r="Z67" s="20" t="s">
        <v>36</v>
      </c>
      <c r="AA67" s="21">
        <v>86</v>
      </c>
    </row>
    <row r="68" spans="1:27" ht="36" x14ac:dyDescent="0.25">
      <c r="A68" s="18" t="s">
        <v>270</v>
      </c>
      <c r="B68" s="19" t="s">
        <v>271</v>
      </c>
      <c r="C68" s="18" t="s">
        <v>272</v>
      </c>
      <c r="D68" s="20" t="s">
        <v>31</v>
      </c>
      <c r="E68" s="19" t="s">
        <v>84</v>
      </c>
      <c r="F68" s="19" t="s">
        <v>85</v>
      </c>
      <c r="G68" s="21" t="s">
        <v>34</v>
      </c>
      <c r="H68" s="21" t="str">
        <f t="shared" si="4"/>
        <v>NC</v>
      </c>
      <c r="I68" s="22" t="s">
        <v>35</v>
      </c>
      <c r="J68" s="23">
        <v>6960000</v>
      </c>
      <c r="K68" s="23">
        <v>600000</v>
      </c>
      <c r="L68" s="44">
        <f t="shared" si="5"/>
        <v>7560000</v>
      </c>
      <c r="M68" s="24"/>
      <c r="N68" s="23">
        <v>790000</v>
      </c>
      <c r="O68" s="20" t="s">
        <v>36</v>
      </c>
      <c r="P68" s="20" t="s">
        <v>36</v>
      </c>
      <c r="Q68" s="20" t="s">
        <v>37</v>
      </c>
      <c r="R68" s="21">
        <v>100</v>
      </c>
      <c r="S68" s="46">
        <v>25</v>
      </c>
      <c r="T68" s="20" t="s">
        <v>36</v>
      </c>
      <c r="U68" s="25">
        <v>68834.399999999994</v>
      </c>
      <c r="V68" s="26">
        <v>5</v>
      </c>
      <c r="W68" s="20" t="s">
        <v>36</v>
      </c>
      <c r="X68" s="20" t="s">
        <v>36</v>
      </c>
      <c r="Y68" s="20" t="s">
        <v>36</v>
      </c>
      <c r="Z68" s="20" t="s">
        <v>36</v>
      </c>
      <c r="AA68" s="21">
        <v>68</v>
      </c>
    </row>
    <row r="69" spans="1:27" x14ac:dyDescent="0.25">
      <c r="A69" s="18" t="s">
        <v>273</v>
      </c>
      <c r="B69" s="19" t="s">
        <v>274</v>
      </c>
      <c r="C69" s="18" t="s">
        <v>30</v>
      </c>
      <c r="D69" s="20" t="s">
        <v>31</v>
      </c>
      <c r="E69" s="19" t="s">
        <v>264</v>
      </c>
      <c r="F69" s="19" t="s">
        <v>275</v>
      </c>
      <c r="G69" s="21" t="s">
        <v>34</v>
      </c>
      <c r="H69" s="21" t="str">
        <f t="shared" si="4"/>
        <v>NC</v>
      </c>
      <c r="I69" s="22" t="s">
        <v>44</v>
      </c>
      <c r="J69" s="23">
        <v>3250000</v>
      </c>
      <c r="K69" s="23">
        <v>600000</v>
      </c>
      <c r="L69" s="44">
        <f t="shared" si="5"/>
        <v>3850000</v>
      </c>
      <c r="M69" s="24">
        <v>17000000</v>
      </c>
      <c r="N69" s="23">
        <v>944000</v>
      </c>
      <c r="O69" s="20" t="s">
        <v>36</v>
      </c>
      <c r="P69" s="20" t="s">
        <v>37</v>
      </c>
      <c r="Q69" s="20" t="s">
        <v>37</v>
      </c>
      <c r="R69" s="21">
        <v>119</v>
      </c>
      <c r="S69" s="46">
        <v>25</v>
      </c>
      <c r="T69" s="20" t="s">
        <v>36</v>
      </c>
      <c r="U69" s="25">
        <v>25138.61</v>
      </c>
      <c r="V69" s="26">
        <v>2</v>
      </c>
      <c r="W69" s="20" t="s">
        <v>36</v>
      </c>
      <c r="X69" s="20" t="s">
        <v>36</v>
      </c>
      <c r="Y69" s="20" t="s">
        <v>36</v>
      </c>
      <c r="Z69" s="20" t="s">
        <v>36</v>
      </c>
      <c r="AA69" s="21">
        <v>35</v>
      </c>
    </row>
    <row r="70" spans="1:27" ht="24" x14ac:dyDescent="0.25">
      <c r="A70" s="18" t="s">
        <v>276</v>
      </c>
      <c r="B70" s="19" t="s">
        <v>277</v>
      </c>
      <c r="C70" s="18" t="s">
        <v>272</v>
      </c>
      <c r="D70" s="20" t="s">
        <v>31</v>
      </c>
      <c r="E70" s="19" t="s">
        <v>278</v>
      </c>
      <c r="F70" s="19" t="s">
        <v>279</v>
      </c>
      <c r="G70" s="21" t="s">
        <v>34</v>
      </c>
      <c r="H70" s="21" t="str">
        <f t="shared" si="4"/>
        <v>NC</v>
      </c>
      <c r="I70" s="22" t="s">
        <v>35</v>
      </c>
      <c r="J70" s="23">
        <v>4970000</v>
      </c>
      <c r="K70" s="23">
        <v>592000</v>
      </c>
      <c r="L70" s="44">
        <f t="shared" si="5"/>
        <v>5562000</v>
      </c>
      <c r="M70" s="24"/>
      <c r="N70" s="23">
        <v>575000</v>
      </c>
      <c r="O70" s="20" t="s">
        <v>36</v>
      </c>
      <c r="P70" s="20" t="s">
        <v>36</v>
      </c>
      <c r="Q70" s="20" t="s">
        <v>37</v>
      </c>
      <c r="R70" s="21">
        <v>71</v>
      </c>
      <c r="S70" s="46">
        <v>25</v>
      </c>
      <c r="T70" s="20" t="s">
        <v>36</v>
      </c>
      <c r="U70" s="25">
        <v>64432.2</v>
      </c>
      <c r="V70" s="26">
        <v>5</v>
      </c>
      <c r="W70" s="20" t="s">
        <v>36</v>
      </c>
      <c r="X70" s="20" t="s">
        <v>36</v>
      </c>
      <c r="Y70" s="20" t="s">
        <v>36</v>
      </c>
      <c r="Z70" s="20" t="s">
        <v>36</v>
      </c>
      <c r="AA70" s="21">
        <v>1</v>
      </c>
    </row>
    <row r="71" spans="1:27" ht="24" x14ac:dyDescent="0.25">
      <c r="A71" s="18" t="s">
        <v>280</v>
      </c>
      <c r="B71" s="19" t="s">
        <v>281</v>
      </c>
      <c r="C71" s="18" t="s">
        <v>103</v>
      </c>
      <c r="D71" s="20" t="s">
        <v>31</v>
      </c>
      <c r="E71" s="19" t="s">
        <v>217</v>
      </c>
      <c r="F71" s="19" t="s">
        <v>282</v>
      </c>
      <c r="G71" s="21" t="s">
        <v>34</v>
      </c>
      <c r="H71" s="21" t="str">
        <f t="shared" si="4"/>
        <v>NC</v>
      </c>
      <c r="I71" s="22" t="s">
        <v>35</v>
      </c>
      <c r="J71" s="23">
        <v>6610714</v>
      </c>
      <c r="K71" s="23">
        <v>600000</v>
      </c>
      <c r="L71" s="44">
        <f t="shared" si="5"/>
        <v>7210714</v>
      </c>
      <c r="M71" s="24">
        <v>17500000</v>
      </c>
      <c r="N71" s="23">
        <v>971556</v>
      </c>
      <c r="O71" s="20" t="s">
        <v>36</v>
      </c>
      <c r="P71" s="20" t="s">
        <v>36</v>
      </c>
      <c r="Q71" s="20" t="s">
        <v>37</v>
      </c>
      <c r="R71" s="21">
        <v>140</v>
      </c>
      <c r="S71" s="46">
        <v>25</v>
      </c>
      <c r="T71" s="20" t="s">
        <v>36</v>
      </c>
      <c r="U71" s="25">
        <v>40628.980000000003</v>
      </c>
      <c r="V71" s="26">
        <v>3</v>
      </c>
      <c r="W71" s="20" t="s">
        <v>36</v>
      </c>
      <c r="X71" s="20" t="s">
        <v>36</v>
      </c>
      <c r="Y71" s="20" t="s">
        <v>36</v>
      </c>
      <c r="Z71" s="20" t="s">
        <v>36</v>
      </c>
      <c r="AA71" s="21">
        <v>25</v>
      </c>
    </row>
    <row r="72" spans="1:27" x14ac:dyDescent="0.25">
      <c r="A72" s="18" t="s">
        <v>283</v>
      </c>
      <c r="B72" s="19" t="s">
        <v>284</v>
      </c>
      <c r="C72" s="18" t="s">
        <v>30</v>
      </c>
      <c r="D72" s="20" t="s">
        <v>31</v>
      </c>
      <c r="E72" s="19" t="s">
        <v>264</v>
      </c>
      <c r="F72" s="19" t="s">
        <v>275</v>
      </c>
      <c r="G72" s="21" t="s">
        <v>34</v>
      </c>
      <c r="H72" s="21" t="str">
        <f t="shared" si="4"/>
        <v>NC</v>
      </c>
      <c r="I72" s="22" t="s">
        <v>44</v>
      </c>
      <c r="J72" s="23">
        <v>5450000</v>
      </c>
      <c r="K72" s="23">
        <v>600000</v>
      </c>
      <c r="L72" s="44">
        <f t="shared" si="5"/>
        <v>6050000</v>
      </c>
      <c r="M72" s="24">
        <v>28000000</v>
      </c>
      <c r="N72" s="23">
        <v>1505000</v>
      </c>
      <c r="O72" s="20" t="s">
        <v>36</v>
      </c>
      <c r="P72" s="20" t="s">
        <v>37</v>
      </c>
      <c r="Q72" s="20" t="s">
        <v>37</v>
      </c>
      <c r="R72" s="21">
        <v>200</v>
      </c>
      <c r="S72" s="46">
        <v>25</v>
      </c>
      <c r="T72" s="20" t="s">
        <v>36</v>
      </c>
      <c r="U72" s="25">
        <v>25082.54</v>
      </c>
      <c r="V72" s="26">
        <v>2</v>
      </c>
      <c r="W72" s="20" t="s">
        <v>36</v>
      </c>
      <c r="X72" s="20" t="s">
        <v>36</v>
      </c>
      <c r="Y72" s="20" t="s">
        <v>36</v>
      </c>
      <c r="Z72" s="20" t="s">
        <v>36</v>
      </c>
      <c r="AA72" s="21">
        <v>44</v>
      </c>
    </row>
    <row r="73" spans="1:27" ht="36" x14ac:dyDescent="0.25">
      <c r="A73" s="18" t="s">
        <v>285</v>
      </c>
      <c r="B73" s="19" t="s">
        <v>286</v>
      </c>
      <c r="C73" s="18" t="s">
        <v>244</v>
      </c>
      <c r="D73" s="20" t="s">
        <v>41</v>
      </c>
      <c r="E73" s="19" t="s">
        <v>287</v>
      </c>
      <c r="F73" s="19" t="s">
        <v>288</v>
      </c>
      <c r="G73" s="21" t="s">
        <v>34</v>
      </c>
      <c r="H73" s="21" t="str">
        <f t="shared" si="4"/>
        <v>NC</v>
      </c>
      <c r="I73" s="22" t="s">
        <v>289</v>
      </c>
      <c r="J73" s="23">
        <v>4760000</v>
      </c>
      <c r="K73" s="23">
        <v>587300</v>
      </c>
      <c r="L73" s="44">
        <f t="shared" si="5"/>
        <v>5347300</v>
      </c>
      <c r="M73" s="24">
        <v>9250000</v>
      </c>
      <c r="N73" s="23">
        <v>658603</v>
      </c>
      <c r="O73" s="20" t="s">
        <v>36</v>
      </c>
      <c r="P73" s="20" t="s">
        <v>37</v>
      </c>
      <c r="Q73" s="20" t="s">
        <v>37</v>
      </c>
      <c r="R73" s="21">
        <v>68</v>
      </c>
      <c r="S73" s="46">
        <v>25</v>
      </c>
      <c r="T73" s="20" t="s">
        <v>36</v>
      </c>
      <c r="U73" s="25">
        <v>56013.99</v>
      </c>
      <c r="V73" s="26">
        <v>5</v>
      </c>
      <c r="W73" s="20" t="s">
        <v>36</v>
      </c>
      <c r="X73" s="20" t="s">
        <v>36</v>
      </c>
      <c r="Y73" s="20" t="s">
        <v>37</v>
      </c>
      <c r="Z73" s="20" t="s">
        <v>36</v>
      </c>
      <c r="AA73" s="21">
        <v>14</v>
      </c>
    </row>
    <row r="74" spans="1:27" ht="24" x14ac:dyDescent="0.25">
      <c r="A74" s="18" t="s">
        <v>290</v>
      </c>
      <c r="B74" s="19" t="s">
        <v>291</v>
      </c>
      <c r="C74" s="18" t="s">
        <v>83</v>
      </c>
      <c r="D74" s="20" t="s">
        <v>31</v>
      </c>
      <c r="E74" s="19" t="s">
        <v>248</v>
      </c>
      <c r="F74" s="19" t="s">
        <v>292</v>
      </c>
      <c r="G74" s="21" t="s">
        <v>34</v>
      </c>
      <c r="H74" s="21" t="str">
        <f t="shared" si="4"/>
        <v>NC</v>
      </c>
      <c r="I74" s="22" t="s">
        <v>44</v>
      </c>
      <c r="J74" s="23">
        <v>7000000</v>
      </c>
      <c r="K74" s="23">
        <v>600000</v>
      </c>
      <c r="L74" s="44">
        <f t="shared" si="5"/>
        <v>7600000</v>
      </c>
      <c r="M74" s="24"/>
      <c r="N74" s="23">
        <v>2131814</v>
      </c>
      <c r="O74" s="20" t="s">
        <v>36</v>
      </c>
      <c r="P74" s="20" t="s">
        <v>37</v>
      </c>
      <c r="Q74" s="20" t="s">
        <v>37</v>
      </c>
      <c r="R74" s="21">
        <v>195</v>
      </c>
      <c r="S74" s="46">
        <v>25</v>
      </c>
      <c r="T74" s="20" t="s">
        <v>36</v>
      </c>
      <c r="U74" s="25">
        <v>33042.15</v>
      </c>
      <c r="V74" s="26">
        <v>3</v>
      </c>
      <c r="W74" s="20" t="s">
        <v>36</v>
      </c>
      <c r="X74" s="20" t="s">
        <v>36</v>
      </c>
      <c r="Y74" s="20" t="s">
        <v>36</v>
      </c>
      <c r="Z74" s="20" t="s">
        <v>36</v>
      </c>
      <c r="AA74" s="21">
        <v>32</v>
      </c>
    </row>
    <row r="75" spans="1:27" ht="24" x14ac:dyDescent="0.25">
      <c r="A75" s="18" t="s">
        <v>293</v>
      </c>
      <c r="B75" s="19" t="s">
        <v>294</v>
      </c>
      <c r="C75" s="18" t="s">
        <v>30</v>
      </c>
      <c r="D75" s="20" t="s">
        <v>31</v>
      </c>
      <c r="E75" s="19" t="s">
        <v>268</v>
      </c>
      <c r="F75" s="19" t="s">
        <v>269</v>
      </c>
      <c r="G75" s="21" t="s">
        <v>34</v>
      </c>
      <c r="H75" s="21" t="str">
        <f t="shared" si="4"/>
        <v>NC</v>
      </c>
      <c r="I75" s="22" t="s">
        <v>35</v>
      </c>
      <c r="J75" s="23">
        <v>3600000</v>
      </c>
      <c r="K75" s="23">
        <v>600000</v>
      </c>
      <c r="L75" s="44">
        <f t="shared" si="5"/>
        <v>4200000</v>
      </c>
      <c r="M75" s="24"/>
      <c r="N75" s="23">
        <v>1111675</v>
      </c>
      <c r="O75" s="20" t="s">
        <v>36</v>
      </c>
      <c r="P75" s="20" t="s">
        <v>37</v>
      </c>
      <c r="Q75" s="20" t="s">
        <v>37</v>
      </c>
      <c r="R75" s="21">
        <v>94</v>
      </c>
      <c r="S75" s="46">
        <v>25</v>
      </c>
      <c r="T75" s="20" t="s">
        <v>36</v>
      </c>
      <c r="U75" s="25">
        <v>31419.96</v>
      </c>
      <c r="V75" s="26">
        <v>3</v>
      </c>
      <c r="W75" s="20" t="s">
        <v>36</v>
      </c>
      <c r="X75" s="20" t="s">
        <v>36</v>
      </c>
      <c r="Y75" s="20" t="s">
        <v>36</v>
      </c>
      <c r="Z75" s="20" t="s">
        <v>36</v>
      </c>
      <c r="AA75" s="21">
        <v>43</v>
      </c>
    </row>
    <row r="76" spans="1:27" ht="36" x14ac:dyDescent="0.25">
      <c r="A76" s="18" t="s">
        <v>295</v>
      </c>
      <c r="B76" s="19" t="s">
        <v>296</v>
      </c>
      <c r="C76" s="18" t="s">
        <v>30</v>
      </c>
      <c r="D76" s="20" t="s">
        <v>31</v>
      </c>
      <c r="E76" s="19" t="s">
        <v>268</v>
      </c>
      <c r="F76" s="19" t="s">
        <v>297</v>
      </c>
      <c r="G76" s="21" t="s">
        <v>34</v>
      </c>
      <c r="H76" s="21" t="str">
        <f t="shared" si="4"/>
        <v>NC</v>
      </c>
      <c r="I76" s="22" t="s">
        <v>44</v>
      </c>
      <c r="J76" s="23">
        <v>3264000</v>
      </c>
      <c r="K76" s="23">
        <v>600000</v>
      </c>
      <c r="L76" s="44">
        <f t="shared" si="5"/>
        <v>3864000</v>
      </c>
      <c r="M76" s="24">
        <v>14000000</v>
      </c>
      <c r="N76" s="23">
        <v>811578</v>
      </c>
      <c r="O76" s="20" t="s">
        <v>36</v>
      </c>
      <c r="P76" s="20" t="s">
        <v>37</v>
      </c>
      <c r="Q76" s="20" t="s">
        <v>37</v>
      </c>
      <c r="R76" s="21">
        <v>102</v>
      </c>
      <c r="S76" s="46">
        <v>25</v>
      </c>
      <c r="T76" s="20" t="s">
        <v>36</v>
      </c>
      <c r="U76" s="25">
        <v>29454.720000000001</v>
      </c>
      <c r="V76" s="26">
        <v>3</v>
      </c>
      <c r="W76" s="20" t="s">
        <v>36</v>
      </c>
      <c r="X76" s="20" t="s">
        <v>36</v>
      </c>
      <c r="Y76" s="20" t="s">
        <v>36</v>
      </c>
      <c r="Z76" s="20" t="s">
        <v>36</v>
      </c>
      <c r="AA76" s="21">
        <v>39</v>
      </c>
    </row>
    <row r="77" spans="1:27" ht="24" x14ac:dyDescent="0.25">
      <c r="A77" s="18" t="s">
        <v>298</v>
      </c>
      <c r="B77" s="19" t="s">
        <v>299</v>
      </c>
      <c r="C77" s="18" t="s">
        <v>92</v>
      </c>
      <c r="D77" s="20" t="s">
        <v>41</v>
      </c>
      <c r="E77" s="19" t="s">
        <v>42</v>
      </c>
      <c r="F77" s="19" t="s">
        <v>300</v>
      </c>
      <c r="G77" s="21" t="s">
        <v>34</v>
      </c>
      <c r="H77" s="21" t="str">
        <f t="shared" si="4"/>
        <v>NC</v>
      </c>
      <c r="I77" s="22" t="s">
        <v>35</v>
      </c>
      <c r="J77" s="23">
        <v>5999500</v>
      </c>
      <c r="K77" s="23">
        <v>550800</v>
      </c>
      <c r="L77" s="44">
        <f t="shared" si="5"/>
        <v>6550300</v>
      </c>
      <c r="M77" s="24">
        <v>12900000</v>
      </c>
      <c r="N77" s="23">
        <v>835548</v>
      </c>
      <c r="O77" s="20" t="s">
        <v>36</v>
      </c>
      <c r="P77" s="20" t="s">
        <v>36</v>
      </c>
      <c r="Q77" s="20" t="s">
        <v>37</v>
      </c>
      <c r="R77" s="21">
        <v>120</v>
      </c>
      <c r="S77" s="46">
        <v>25</v>
      </c>
      <c r="T77" s="20" t="s">
        <v>36</v>
      </c>
      <c r="U77" s="25">
        <v>49445.88</v>
      </c>
      <c r="V77" s="26">
        <v>5</v>
      </c>
      <c r="W77" s="20" t="s">
        <v>36</v>
      </c>
      <c r="X77" s="20" t="s">
        <v>36</v>
      </c>
      <c r="Y77" s="20" t="s">
        <v>36</v>
      </c>
      <c r="Z77" s="20" t="s">
        <v>36</v>
      </c>
      <c r="AA77" s="21">
        <v>84</v>
      </c>
    </row>
    <row r="78" spans="1:27" ht="36" x14ac:dyDescent="0.25">
      <c r="A78" s="18" t="s">
        <v>301</v>
      </c>
      <c r="B78" s="19" t="s">
        <v>302</v>
      </c>
      <c r="C78" s="18" t="s">
        <v>30</v>
      </c>
      <c r="D78" s="20" t="s">
        <v>31</v>
      </c>
      <c r="E78" s="19" t="s">
        <v>303</v>
      </c>
      <c r="F78" s="19" t="s">
        <v>304</v>
      </c>
      <c r="G78" s="21" t="s">
        <v>34</v>
      </c>
      <c r="H78" s="21" t="str">
        <f t="shared" si="4"/>
        <v>NC</v>
      </c>
      <c r="I78" s="22" t="s">
        <v>44</v>
      </c>
      <c r="J78" s="23">
        <v>4800000</v>
      </c>
      <c r="K78" s="23">
        <v>600000</v>
      </c>
      <c r="L78" s="44">
        <f t="shared" si="5"/>
        <v>5400000</v>
      </c>
      <c r="M78" s="24"/>
      <c r="N78" s="23">
        <v>1329842</v>
      </c>
      <c r="O78" s="20" t="s">
        <v>36</v>
      </c>
      <c r="P78" s="20" t="s">
        <v>37</v>
      </c>
      <c r="Q78" s="20" t="s">
        <v>37</v>
      </c>
      <c r="R78" s="21">
        <v>120</v>
      </c>
      <c r="S78" s="46">
        <v>25</v>
      </c>
      <c r="T78" s="20" t="s">
        <v>36</v>
      </c>
      <c r="U78" s="25">
        <v>32816.400000000001</v>
      </c>
      <c r="V78" s="26">
        <v>3</v>
      </c>
      <c r="W78" s="20" t="s">
        <v>36</v>
      </c>
      <c r="X78" s="20" t="s">
        <v>36</v>
      </c>
      <c r="Y78" s="20" t="s">
        <v>36</v>
      </c>
      <c r="Z78" s="20" t="s">
        <v>36</v>
      </c>
      <c r="AA78" s="21">
        <v>57</v>
      </c>
    </row>
    <row r="79" spans="1:27" ht="24" x14ac:dyDescent="0.25">
      <c r="A79" s="18" t="s">
        <v>305</v>
      </c>
      <c r="B79" s="19" t="s">
        <v>306</v>
      </c>
      <c r="C79" s="18" t="s">
        <v>30</v>
      </c>
      <c r="D79" s="20" t="s">
        <v>31</v>
      </c>
      <c r="E79" s="19" t="s">
        <v>307</v>
      </c>
      <c r="F79" s="19" t="s">
        <v>308</v>
      </c>
      <c r="G79" s="21" t="s">
        <v>309</v>
      </c>
      <c r="H79" s="21" t="str">
        <f t="shared" si="4"/>
        <v>R</v>
      </c>
      <c r="I79" s="22" t="s">
        <v>35</v>
      </c>
      <c r="J79" s="23">
        <v>4500000</v>
      </c>
      <c r="K79" s="23">
        <v>600000</v>
      </c>
      <c r="L79" s="44">
        <f t="shared" si="5"/>
        <v>5100000</v>
      </c>
      <c r="M79" s="24"/>
      <c r="N79" s="23">
        <v>842126</v>
      </c>
      <c r="O79" s="20" t="s">
        <v>36</v>
      </c>
      <c r="P79" s="20" t="s">
        <v>36</v>
      </c>
      <c r="Q79" s="20" t="s">
        <v>37</v>
      </c>
      <c r="R79" s="21">
        <v>115</v>
      </c>
      <c r="S79" s="46">
        <v>20</v>
      </c>
      <c r="T79" s="20" t="s">
        <v>36</v>
      </c>
      <c r="U79" s="25">
        <v>39150</v>
      </c>
      <c r="V79" s="26">
        <v>1</v>
      </c>
      <c r="W79" s="20" t="s">
        <v>36</v>
      </c>
      <c r="X79" s="20" t="s">
        <v>36</v>
      </c>
      <c r="Y79" s="20" t="s">
        <v>36</v>
      </c>
      <c r="Z79" s="20" t="s">
        <v>36</v>
      </c>
      <c r="AA79" s="21">
        <v>87</v>
      </c>
    </row>
    <row r="80" spans="1:27" ht="24" x14ac:dyDescent="0.25">
      <c r="A80" s="18" t="s">
        <v>310</v>
      </c>
      <c r="B80" s="19" t="s">
        <v>311</v>
      </c>
      <c r="C80" s="18" t="s">
        <v>103</v>
      </c>
      <c r="D80" s="20" t="s">
        <v>31</v>
      </c>
      <c r="E80" s="19" t="s">
        <v>312</v>
      </c>
      <c r="F80" s="19" t="s">
        <v>313</v>
      </c>
      <c r="G80" s="21" t="s">
        <v>34</v>
      </c>
      <c r="H80" s="21" t="str">
        <f t="shared" si="4"/>
        <v>NC</v>
      </c>
      <c r="I80" s="22" t="s">
        <v>35</v>
      </c>
      <c r="J80" s="23">
        <v>6615000</v>
      </c>
      <c r="K80" s="23">
        <v>600000</v>
      </c>
      <c r="L80" s="44">
        <f t="shared" si="5"/>
        <v>7215000</v>
      </c>
      <c r="M80" s="24" t="s">
        <v>314</v>
      </c>
      <c r="N80" s="23">
        <v>706685</v>
      </c>
      <c r="O80" s="20" t="s">
        <v>36</v>
      </c>
      <c r="P80" s="20" t="s">
        <v>36</v>
      </c>
      <c r="Q80" s="20" t="s">
        <v>37</v>
      </c>
      <c r="R80" s="21">
        <v>100</v>
      </c>
      <c r="S80" s="46">
        <v>25</v>
      </c>
      <c r="T80" s="20" t="s">
        <v>36</v>
      </c>
      <c r="U80" s="25">
        <v>63900.9</v>
      </c>
      <c r="V80" s="26">
        <v>5</v>
      </c>
      <c r="W80" s="20" t="s">
        <v>36</v>
      </c>
      <c r="X80" s="20" t="s">
        <v>36</v>
      </c>
      <c r="Y80" s="20" t="s">
        <v>36</v>
      </c>
      <c r="Z80" s="20" t="s">
        <v>36</v>
      </c>
      <c r="AA80" s="21">
        <v>75</v>
      </c>
    </row>
    <row r="81" spans="1:27" s="43" customFormat="1" ht="21" customHeight="1" x14ac:dyDescent="0.3">
      <c r="A81" s="8" t="s">
        <v>315</v>
      </c>
      <c r="B81" s="9"/>
      <c r="C81" s="10"/>
      <c r="D81" s="11"/>
      <c r="E81" s="9"/>
      <c r="F81" s="9"/>
      <c r="G81" s="12"/>
      <c r="H81" s="12"/>
      <c r="I81" s="13"/>
      <c r="J81" s="14"/>
      <c r="K81" s="14"/>
      <c r="L81" s="41"/>
      <c r="M81" s="15"/>
      <c r="N81" s="14"/>
      <c r="O81" s="11"/>
      <c r="P81" s="11"/>
      <c r="Q81" s="11"/>
      <c r="R81" s="12"/>
      <c r="S81" s="42"/>
      <c r="T81" s="11"/>
      <c r="U81" s="16"/>
      <c r="V81" s="17"/>
      <c r="W81" s="11"/>
      <c r="X81" s="11"/>
      <c r="Y81" s="11"/>
      <c r="Z81" s="11"/>
      <c r="AA81" s="12"/>
    </row>
    <row r="82" spans="1:27" ht="24" x14ac:dyDescent="0.25">
      <c r="A82" s="18" t="s">
        <v>316</v>
      </c>
      <c r="B82" s="19" t="s">
        <v>317</v>
      </c>
      <c r="C82" s="18" t="s">
        <v>83</v>
      </c>
      <c r="D82" s="20" t="s">
        <v>31</v>
      </c>
      <c r="E82" s="19" t="s">
        <v>88</v>
      </c>
      <c r="F82" s="19" t="s">
        <v>318</v>
      </c>
      <c r="G82" s="21" t="s">
        <v>34</v>
      </c>
      <c r="H82" s="21" t="str">
        <f t="shared" ref="H82:H93" si="6">IF(OR(G82="R",G82="A/R"),"R","NC")</f>
        <v>NC</v>
      </c>
      <c r="I82" s="22" t="s">
        <v>35</v>
      </c>
      <c r="J82" s="23">
        <v>5852560</v>
      </c>
      <c r="K82" s="23">
        <v>600000</v>
      </c>
      <c r="L82" s="44">
        <f t="shared" ref="L82:L93" si="7">J82+K82</f>
        <v>6452560</v>
      </c>
      <c r="M82" s="24">
        <v>18000000</v>
      </c>
      <c r="N82" s="23">
        <v>1061708</v>
      </c>
      <c r="O82" s="20" t="s">
        <v>37</v>
      </c>
      <c r="P82" s="20" t="s">
        <v>36</v>
      </c>
      <c r="Q82" s="20" t="s">
        <v>37</v>
      </c>
      <c r="R82" s="21">
        <v>160</v>
      </c>
      <c r="S82" s="46">
        <v>25</v>
      </c>
      <c r="T82" s="20" t="s">
        <v>36</v>
      </c>
      <c r="U82" s="25">
        <v>33669.050000000003</v>
      </c>
      <c r="V82" s="26"/>
      <c r="W82" s="20" t="s">
        <v>36</v>
      </c>
      <c r="X82" s="20" t="s">
        <v>36</v>
      </c>
      <c r="Y82" s="20" t="s">
        <v>36</v>
      </c>
      <c r="Z82" s="20" t="s">
        <v>36</v>
      </c>
      <c r="AA82" s="21">
        <v>88</v>
      </c>
    </row>
    <row r="83" spans="1:27" ht="24" x14ac:dyDescent="0.25">
      <c r="A83" s="18" t="s">
        <v>319</v>
      </c>
      <c r="B83" s="19" t="s">
        <v>320</v>
      </c>
      <c r="C83" s="18" t="s">
        <v>30</v>
      </c>
      <c r="D83" s="20" t="s">
        <v>31</v>
      </c>
      <c r="E83" s="19" t="s">
        <v>42</v>
      </c>
      <c r="F83" s="19" t="s">
        <v>321</v>
      </c>
      <c r="G83" s="21" t="s">
        <v>34</v>
      </c>
      <c r="H83" s="21" t="str">
        <f t="shared" si="6"/>
        <v>NC</v>
      </c>
      <c r="I83" s="22" t="s">
        <v>44</v>
      </c>
      <c r="J83" s="23">
        <v>3000000</v>
      </c>
      <c r="K83" s="23">
        <v>600000</v>
      </c>
      <c r="L83" s="44">
        <f t="shared" si="7"/>
        <v>3600000</v>
      </c>
      <c r="M83" s="24"/>
      <c r="N83" s="23">
        <v>1402039</v>
      </c>
      <c r="O83" s="20" t="s">
        <v>37</v>
      </c>
      <c r="P83" s="20" t="s">
        <v>37</v>
      </c>
      <c r="Q83" s="20" t="s">
        <v>37</v>
      </c>
      <c r="R83" s="21">
        <v>299</v>
      </c>
      <c r="S83" s="46">
        <v>25</v>
      </c>
      <c r="T83" s="20" t="s">
        <v>36</v>
      </c>
      <c r="U83" s="25">
        <v>20816.849999999999</v>
      </c>
      <c r="V83" s="30"/>
      <c r="W83" s="20" t="s">
        <v>36</v>
      </c>
      <c r="X83" s="20" t="s">
        <v>36</v>
      </c>
      <c r="Y83" s="20" t="s">
        <v>36</v>
      </c>
      <c r="Z83" s="20" t="s">
        <v>36</v>
      </c>
      <c r="AA83" s="21">
        <v>19</v>
      </c>
    </row>
    <row r="84" spans="1:27" ht="36" x14ac:dyDescent="0.25">
      <c r="A84" s="18" t="s">
        <v>322</v>
      </c>
      <c r="B84" s="19" t="s">
        <v>323</v>
      </c>
      <c r="C84" s="18" t="s">
        <v>146</v>
      </c>
      <c r="D84" s="20" t="s">
        <v>41</v>
      </c>
      <c r="E84" s="19" t="s">
        <v>88</v>
      </c>
      <c r="F84" s="19" t="s">
        <v>324</v>
      </c>
      <c r="G84" s="21" t="s">
        <v>34</v>
      </c>
      <c r="H84" s="21" t="str">
        <f t="shared" si="6"/>
        <v>NC</v>
      </c>
      <c r="I84" s="22" t="s">
        <v>44</v>
      </c>
      <c r="J84" s="23">
        <v>4700000</v>
      </c>
      <c r="K84" s="23">
        <v>600000</v>
      </c>
      <c r="L84" s="44">
        <f t="shared" si="7"/>
        <v>5300000</v>
      </c>
      <c r="M84" s="24">
        <v>11000000</v>
      </c>
      <c r="N84" s="23">
        <v>723503</v>
      </c>
      <c r="O84" s="20" t="s">
        <v>37</v>
      </c>
      <c r="P84" s="20" t="s">
        <v>37</v>
      </c>
      <c r="Q84" s="20" t="s">
        <v>37</v>
      </c>
      <c r="R84" s="21">
        <v>120</v>
      </c>
      <c r="S84" s="45">
        <v>25</v>
      </c>
      <c r="T84" s="21" t="s">
        <v>36</v>
      </c>
      <c r="U84" s="25">
        <v>33700.18</v>
      </c>
      <c r="V84" s="26"/>
      <c r="W84" s="21" t="s">
        <v>36</v>
      </c>
      <c r="X84" s="21" t="s">
        <v>36</v>
      </c>
      <c r="Y84" s="21" t="s">
        <v>36</v>
      </c>
      <c r="Z84" s="21" t="s">
        <v>36</v>
      </c>
      <c r="AA84" s="21">
        <v>76</v>
      </c>
    </row>
    <row r="85" spans="1:27" ht="24" x14ac:dyDescent="0.25">
      <c r="A85" s="18" t="s">
        <v>325</v>
      </c>
      <c r="B85" s="19" t="s">
        <v>326</v>
      </c>
      <c r="C85" s="18" t="s">
        <v>327</v>
      </c>
      <c r="D85" s="20" t="s">
        <v>41</v>
      </c>
      <c r="E85" s="19" t="s">
        <v>328</v>
      </c>
      <c r="F85" s="19" t="s">
        <v>329</v>
      </c>
      <c r="G85" s="21" t="s">
        <v>34</v>
      </c>
      <c r="H85" s="21" t="str">
        <f t="shared" si="6"/>
        <v>NC</v>
      </c>
      <c r="I85" s="22" t="s">
        <v>35</v>
      </c>
      <c r="J85" s="23">
        <v>3141655</v>
      </c>
      <c r="K85" s="23">
        <v>472800</v>
      </c>
      <c r="L85" s="44">
        <f t="shared" si="7"/>
        <v>3614455</v>
      </c>
      <c r="M85" s="24"/>
      <c r="N85" s="23">
        <v>592556</v>
      </c>
      <c r="O85" s="20" t="s">
        <v>37</v>
      </c>
      <c r="P85" s="20" t="s">
        <v>36</v>
      </c>
      <c r="Q85" s="20" t="s">
        <v>37</v>
      </c>
      <c r="R85" s="21">
        <v>80</v>
      </c>
      <c r="S85" s="46">
        <v>25</v>
      </c>
      <c r="T85" s="20" t="s">
        <v>36</v>
      </c>
      <c r="U85" s="25">
        <v>42000</v>
      </c>
      <c r="V85" s="26"/>
      <c r="W85" s="20" t="s">
        <v>36</v>
      </c>
      <c r="X85" s="20" t="s">
        <v>36</v>
      </c>
      <c r="Y85" s="20" t="s">
        <v>36</v>
      </c>
      <c r="Z85" s="20" t="s">
        <v>36</v>
      </c>
      <c r="AA85" s="21">
        <v>77</v>
      </c>
    </row>
    <row r="86" spans="1:27" ht="24" x14ac:dyDescent="0.25">
      <c r="A86" s="18" t="s">
        <v>330</v>
      </c>
      <c r="B86" s="19" t="s">
        <v>331</v>
      </c>
      <c r="C86" s="18" t="s">
        <v>327</v>
      </c>
      <c r="D86" s="20" t="s">
        <v>41</v>
      </c>
      <c r="E86" s="19" t="s">
        <v>88</v>
      </c>
      <c r="F86" s="19" t="s">
        <v>332</v>
      </c>
      <c r="G86" s="21" t="s">
        <v>34</v>
      </c>
      <c r="H86" s="21" t="str">
        <f t="shared" si="6"/>
        <v>NC</v>
      </c>
      <c r="I86" s="22" t="s">
        <v>35</v>
      </c>
      <c r="J86" s="23">
        <v>6000000</v>
      </c>
      <c r="K86" s="23">
        <v>600000</v>
      </c>
      <c r="L86" s="44">
        <f t="shared" si="7"/>
        <v>6600000</v>
      </c>
      <c r="M86" s="24"/>
      <c r="N86" s="23">
        <v>828154</v>
      </c>
      <c r="O86" s="20" t="s">
        <v>37</v>
      </c>
      <c r="P86" s="20" t="s">
        <v>36</v>
      </c>
      <c r="Q86" s="20" t="s">
        <v>37</v>
      </c>
      <c r="R86" s="21">
        <v>120</v>
      </c>
      <c r="S86" s="46">
        <v>25</v>
      </c>
      <c r="T86" s="20" t="s">
        <v>36</v>
      </c>
      <c r="U86" s="25">
        <v>43021.5</v>
      </c>
      <c r="V86" s="30"/>
      <c r="W86" s="20" t="s">
        <v>36</v>
      </c>
      <c r="X86" s="20" t="s">
        <v>36</v>
      </c>
      <c r="Y86" s="20" t="s">
        <v>37</v>
      </c>
      <c r="Z86" s="20" t="s">
        <v>36</v>
      </c>
      <c r="AA86" s="21">
        <v>70</v>
      </c>
    </row>
    <row r="87" spans="1:27" ht="24" x14ac:dyDescent="0.25">
      <c r="A87" s="18" t="s">
        <v>333</v>
      </c>
      <c r="B87" s="19" t="s">
        <v>334</v>
      </c>
      <c r="C87" s="18" t="s">
        <v>30</v>
      </c>
      <c r="D87" s="20" t="s">
        <v>31</v>
      </c>
      <c r="E87" s="19" t="s">
        <v>335</v>
      </c>
      <c r="F87" s="19" t="s">
        <v>336</v>
      </c>
      <c r="G87" s="21" t="s">
        <v>34</v>
      </c>
      <c r="H87" s="21" t="str">
        <f t="shared" si="6"/>
        <v>NC</v>
      </c>
      <c r="I87" s="22" t="s">
        <v>44</v>
      </c>
      <c r="J87" s="23">
        <v>4500000</v>
      </c>
      <c r="K87" s="23">
        <v>600000</v>
      </c>
      <c r="L87" s="44">
        <f t="shared" si="7"/>
        <v>5100000</v>
      </c>
      <c r="M87" s="24">
        <v>27990000</v>
      </c>
      <c r="N87" s="23">
        <v>1164810</v>
      </c>
      <c r="O87" s="20" t="s">
        <v>37</v>
      </c>
      <c r="P87" s="20" t="s">
        <v>37</v>
      </c>
      <c r="Q87" s="20" t="s">
        <v>37</v>
      </c>
      <c r="R87" s="21">
        <v>150</v>
      </c>
      <c r="S87" s="45">
        <v>25</v>
      </c>
      <c r="T87" s="21" t="s">
        <v>36</v>
      </c>
      <c r="U87" s="25">
        <v>24612.3</v>
      </c>
      <c r="V87" s="26"/>
      <c r="W87" s="21" t="s">
        <v>36</v>
      </c>
      <c r="X87" s="21" t="s">
        <v>36</v>
      </c>
      <c r="Y87" s="21" t="s">
        <v>36</v>
      </c>
      <c r="Z87" s="21" t="s">
        <v>36</v>
      </c>
      <c r="AA87" s="21">
        <v>47</v>
      </c>
    </row>
    <row r="88" spans="1:27" ht="24" x14ac:dyDescent="0.25">
      <c r="A88" s="18" t="s">
        <v>337</v>
      </c>
      <c r="B88" s="19" t="s">
        <v>338</v>
      </c>
      <c r="C88" s="18" t="s">
        <v>30</v>
      </c>
      <c r="D88" s="20" t="s">
        <v>31</v>
      </c>
      <c r="E88" s="19" t="s">
        <v>303</v>
      </c>
      <c r="F88" s="19" t="s">
        <v>339</v>
      </c>
      <c r="G88" s="21" t="s">
        <v>34</v>
      </c>
      <c r="H88" s="21" t="str">
        <f t="shared" si="6"/>
        <v>NC</v>
      </c>
      <c r="I88" s="22" t="s">
        <v>35</v>
      </c>
      <c r="J88" s="23">
        <v>6000000</v>
      </c>
      <c r="K88" s="23">
        <v>600000</v>
      </c>
      <c r="L88" s="44">
        <f t="shared" si="7"/>
        <v>6600000</v>
      </c>
      <c r="M88" s="24"/>
      <c r="N88" s="23">
        <v>1051667</v>
      </c>
      <c r="O88" s="20" t="s">
        <v>37</v>
      </c>
      <c r="P88" s="20" t="s">
        <v>37</v>
      </c>
      <c r="Q88" s="20" t="s">
        <v>37</v>
      </c>
      <c r="R88" s="21">
        <v>150</v>
      </c>
      <c r="S88" s="46">
        <v>20</v>
      </c>
      <c r="T88" s="20" t="s">
        <v>36</v>
      </c>
      <c r="U88" s="25">
        <v>29232</v>
      </c>
      <c r="V88" s="26"/>
      <c r="W88" s="20" t="s">
        <v>36</v>
      </c>
      <c r="X88" s="20" t="s">
        <v>36</v>
      </c>
      <c r="Y88" s="20" t="s">
        <v>36</v>
      </c>
      <c r="Z88" s="20" t="s">
        <v>36</v>
      </c>
      <c r="AA88" s="21">
        <v>62</v>
      </c>
    </row>
    <row r="89" spans="1:27" ht="24" x14ac:dyDescent="0.25">
      <c r="A89" s="18" t="s">
        <v>340</v>
      </c>
      <c r="B89" s="19" t="s">
        <v>341</v>
      </c>
      <c r="C89" s="18" t="s">
        <v>30</v>
      </c>
      <c r="D89" s="20" t="s">
        <v>31</v>
      </c>
      <c r="E89" s="19" t="s">
        <v>174</v>
      </c>
      <c r="F89" s="19" t="s">
        <v>342</v>
      </c>
      <c r="G89" s="21" t="s">
        <v>34</v>
      </c>
      <c r="H89" s="21" t="str">
        <f t="shared" si="6"/>
        <v>NC</v>
      </c>
      <c r="I89" s="22" t="s">
        <v>35</v>
      </c>
      <c r="J89" s="23">
        <v>3000000</v>
      </c>
      <c r="K89" s="23"/>
      <c r="L89" s="44">
        <f t="shared" si="7"/>
        <v>3000000</v>
      </c>
      <c r="M89" s="24">
        <v>14800000</v>
      </c>
      <c r="N89" s="23">
        <v>726339</v>
      </c>
      <c r="O89" s="20" t="s">
        <v>37</v>
      </c>
      <c r="P89" s="20" t="s">
        <v>36</v>
      </c>
      <c r="Q89" s="20" t="s">
        <v>37</v>
      </c>
      <c r="R89" s="21">
        <v>77</v>
      </c>
      <c r="S89" s="46">
        <v>25</v>
      </c>
      <c r="T89" s="20" t="s">
        <v>36</v>
      </c>
      <c r="U89" s="25">
        <v>33523.25</v>
      </c>
      <c r="V89" s="26"/>
      <c r="W89" s="20" t="s">
        <v>36</v>
      </c>
      <c r="X89" s="20" t="s">
        <v>36</v>
      </c>
      <c r="Y89" s="20" t="s">
        <v>36</v>
      </c>
      <c r="Z89" s="20" t="s">
        <v>36</v>
      </c>
      <c r="AA89" s="21">
        <v>55</v>
      </c>
    </row>
    <row r="90" spans="1:27" ht="24" x14ac:dyDescent="0.25">
      <c r="A90" s="18" t="s">
        <v>343</v>
      </c>
      <c r="B90" s="19" t="s">
        <v>344</v>
      </c>
      <c r="C90" s="18" t="s">
        <v>345</v>
      </c>
      <c r="D90" s="20" t="s">
        <v>41</v>
      </c>
      <c r="E90" s="19" t="s">
        <v>346</v>
      </c>
      <c r="F90" s="19" t="s">
        <v>347</v>
      </c>
      <c r="G90" s="21" t="s">
        <v>34</v>
      </c>
      <c r="H90" s="21" t="str">
        <f t="shared" si="6"/>
        <v>NC</v>
      </c>
      <c r="I90" s="22" t="s">
        <v>44</v>
      </c>
      <c r="J90" s="23">
        <v>6000000</v>
      </c>
      <c r="K90" s="23">
        <v>600000</v>
      </c>
      <c r="L90" s="44">
        <f t="shared" si="7"/>
        <v>6600000</v>
      </c>
      <c r="M90" s="24">
        <v>8500000</v>
      </c>
      <c r="N90" s="23">
        <v>13434569</v>
      </c>
      <c r="O90" s="20" t="s">
        <v>37</v>
      </c>
      <c r="P90" s="20" t="s">
        <v>37</v>
      </c>
      <c r="Q90" s="20" t="s">
        <v>37</v>
      </c>
      <c r="R90" s="21">
        <v>160</v>
      </c>
      <c r="S90" s="46">
        <v>10</v>
      </c>
      <c r="T90" s="20" t="s">
        <v>36</v>
      </c>
      <c r="U90" s="25">
        <v>34517.25</v>
      </c>
      <c r="V90" s="26"/>
      <c r="W90" s="20" t="s">
        <v>36</v>
      </c>
      <c r="X90" s="20" t="s">
        <v>36</v>
      </c>
      <c r="Y90" s="20" t="s">
        <v>36</v>
      </c>
      <c r="Z90" s="20" t="s">
        <v>36</v>
      </c>
      <c r="AA90" s="21">
        <v>4</v>
      </c>
    </row>
    <row r="91" spans="1:27" ht="24" x14ac:dyDescent="0.25">
      <c r="A91" s="18" t="s">
        <v>348</v>
      </c>
      <c r="B91" s="19" t="s">
        <v>349</v>
      </c>
      <c r="C91" s="18" t="s">
        <v>146</v>
      </c>
      <c r="D91" s="20" t="s">
        <v>41</v>
      </c>
      <c r="E91" s="19" t="s">
        <v>186</v>
      </c>
      <c r="F91" s="19" t="s">
        <v>187</v>
      </c>
      <c r="G91" s="21" t="s">
        <v>34</v>
      </c>
      <c r="H91" s="21" t="str">
        <f t="shared" si="6"/>
        <v>NC</v>
      </c>
      <c r="I91" s="22" t="s">
        <v>44</v>
      </c>
      <c r="J91" s="23">
        <v>5200000</v>
      </c>
      <c r="K91" s="23">
        <v>600000</v>
      </c>
      <c r="L91" s="44">
        <f t="shared" si="7"/>
        <v>5800000</v>
      </c>
      <c r="M91" s="24">
        <v>8600000</v>
      </c>
      <c r="N91" s="23">
        <v>602384</v>
      </c>
      <c r="O91" s="20" t="s">
        <v>37</v>
      </c>
      <c r="P91" s="20" t="s">
        <v>37</v>
      </c>
      <c r="Q91" s="20" t="s">
        <v>37</v>
      </c>
      <c r="R91" s="21">
        <v>80</v>
      </c>
      <c r="S91" s="46">
        <v>20</v>
      </c>
      <c r="T91" s="20" t="s">
        <v>36</v>
      </c>
      <c r="U91" s="25">
        <v>55927.95</v>
      </c>
      <c r="V91" s="26"/>
      <c r="W91" s="20" t="s">
        <v>36</v>
      </c>
      <c r="X91" s="20" t="s">
        <v>37</v>
      </c>
      <c r="Y91" s="20" t="s">
        <v>36</v>
      </c>
      <c r="Z91" s="20" t="s">
        <v>36</v>
      </c>
      <c r="AA91" s="21">
        <v>23</v>
      </c>
    </row>
    <row r="92" spans="1:27" ht="24" x14ac:dyDescent="0.25">
      <c r="A92" s="18" t="s">
        <v>350</v>
      </c>
      <c r="B92" s="19" t="s">
        <v>351</v>
      </c>
      <c r="C92" s="18" t="s">
        <v>62</v>
      </c>
      <c r="D92" s="20" t="s">
        <v>41</v>
      </c>
      <c r="E92" s="19" t="s">
        <v>352</v>
      </c>
      <c r="F92" s="19" t="s">
        <v>353</v>
      </c>
      <c r="G92" s="21" t="s">
        <v>34</v>
      </c>
      <c r="H92" s="21" t="str">
        <f t="shared" si="6"/>
        <v>NC</v>
      </c>
      <c r="I92" s="22" t="s">
        <v>35</v>
      </c>
      <c r="J92" s="23">
        <v>5000000</v>
      </c>
      <c r="K92" s="23">
        <v>600000</v>
      </c>
      <c r="L92" s="44">
        <f t="shared" si="7"/>
        <v>5600000</v>
      </c>
      <c r="M92" s="24">
        <v>27500000</v>
      </c>
      <c r="N92" s="23">
        <v>1232484</v>
      </c>
      <c r="O92" s="20" t="s">
        <v>37</v>
      </c>
      <c r="P92" s="20" t="s">
        <v>36</v>
      </c>
      <c r="Q92" s="20" t="s">
        <v>37</v>
      </c>
      <c r="R92" s="21">
        <v>191</v>
      </c>
      <c r="S92" s="46">
        <v>25</v>
      </c>
      <c r="T92" s="20" t="s">
        <v>36</v>
      </c>
      <c r="U92" s="25">
        <v>32320.26</v>
      </c>
      <c r="V92" s="26"/>
      <c r="W92" s="20" t="s">
        <v>36</v>
      </c>
      <c r="X92" s="20" t="s">
        <v>36</v>
      </c>
      <c r="Y92" s="20" t="s">
        <v>37</v>
      </c>
      <c r="Z92" s="20" t="s">
        <v>36</v>
      </c>
      <c r="AA92" s="21">
        <v>7</v>
      </c>
    </row>
    <row r="93" spans="1:27" ht="24" x14ac:dyDescent="0.25">
      <c r="A93" s="18" t="s">
        <v>354</v>
      </c>
      <c r="B93" s="19" t="s">
        <v>355</v>
      </c>
      <c r="C93" s="18" t="s">
        <v>146</v>
      </c>
      <c r="D93" s="20" t="s">
        <v>41</v>
      </c>
      <c r="E93" s="19" t="s">
        <v>356</v>
      </c>
      <c r="F93" s="19" t="s">
        <v>357</v>
      </c>
      <c r="G93" s="21" t="s">
        <v>34</v>
      </c>
      <c r="H93" s="21" t="str">
        <f t="shared" si="6"/>
        <v>NC</v>
      </c>
      <c r="I93" s="22" t="s">
        <v>44</v>
      </c>
      <c r="J93" s="23">
        <v>5903000</v>
      </c>
      <c r="K93" s="23">
        <v>401000</v>
      </c>
      <c r="L93" s="44">
        <f t="shared" si="7"/>
        <v>6304000</v>
      </c>
      <c r="M93" s="24">
        <v>0</v>
      </c>
      <c r="N93" s="23">
        <v>637313</v>
      </c>
      <c r="O93" s="20" t="s">
        <v>37</v>
      </c>
      <c r="P93" s="20" t="s">
        <v>37</v>
      </c>
      <c r="Q93" s="20" t="s">
        <v>37</v>
      </c>
      <c r="R93" s="21">
        <v>90</v>
      </c>
      <c r="S93" s="46">
        <v>25</v>
      </c>
      <c r="T93" s="20" t="s">
        <v>36</v>
      </c>
      <c r="U93" s="25">
        <v>69978.289999999994</v>
      </c>
      <c r="V93" s="26"/>
      <c r="W93" s="20" t="s">
        <v>36</v>
      </c>
      <c r="X93" s="20" t="s">
        <v>36</v>
      </c>
      <c r="Y93" s="20" t="s">
        <v>36</v>
      </c>
      <c r="Z93" s="20" t="s">
        <v>36</v>
      </c>
      <c r="AA93" s="21">
        <v>30</v>
      </c>
    </row>
    <row r="94" spans="1:27" x14ac:dyDescent="0.25">
      <c r="A94" s="31"/>
      <c r="B94" s="31"/>
      <c r="C94" s="32"/>
      <c r="D94" s="32"/>
      <c r="E94" s="31"/>
      <c r="F94" s="31"/>
      <c r="G94" s="32"/>
      <c r="H94" s="37"/>
      <c r="I94" s="32"/>
      <c r="J94" s="33"/>
      <c r="K94" s="33"/>
      <c r="L94" s="47"/>
      <c r="M94" s="32"/>
      <c r="N94" s="34"/>
      <c r="O94" s="35"/>
      <c r="P94" s="35"/>
      <c r="Q94" s="35"/>
      <c r="R94" s="32"/>
      <c r="S94" s="48"/>
      <c r="T94" s="35"/>
      <c r="U94" s="34"/>
      <c r="V94" s="36"/>
      <c r="W94" s="35"/>
      <c r="X94" s="35"/>
      <c r="Y94" s="35"/>
      <c r="Z94" s="35"/>
      <c r="AA94" s="37"/>
    </row>
    <row r="95" spans="1:27" x14ac:dyDescent="0.25">
      <c r="A95" s="38" t="s">
        <v>358</v>
      </c>
      <c r="B95" s="31"/>
      <c r="C95" s="32"/>
      <c r="D95" s="32"/>
      <c r="E95" s="31"/>
      <c r="F95" s="31"/>
      <c r="G95" s="32"/>
      <c r="H95" s="37"/>
      <c r="I95" s="32"/>
      <c r="J95" s="33"/>
      <c r="K95" s="33"/>
      <c r="L95" s="47"/>
      <c r="M95" s="32"/>
      <c r="N95" s="34"/>
      <c r="O95" s="35"/>
      <c r="P95" s="35"/>
      <c r="Q95" s="35"/>
      <c r="R95" s="32"/>
      <c r="S95" s="48"/>
      <c r="T95" s="35"/>
      <c r="U95" s="34"/>
      <c r="V95" s="36"/>
      <c r="W95" s="35"/>
      <c r="X95" s="35"/>
      <c r="Y95" s="35"/>
      <c r="Z95" s="35"/>
      <c r="AA95" s="37"/>
    </row>
    <row r="96" spans="1:27" x14ac:dyDescent="0.25">
      <c r="A96" s="39" t="s">
        <v>359</v>
      </c>
      <c r="B96" s="40"/>
      <c r="C96" s="40"/>
    </row>
    <row r="97" spans="1:26" x14ac:dyDescent="0.25">
      <c r="A97" s="39"/>
      <c r="B97" s="40"/>
      <c r="C97" s="40"/>
    </row>
    <row r="98" spans="1:26" x14ac:dyDescent="0.25">
      <c r="A98" s="2" t="s">
        <v>360</v>
      </c>
      <c r="D98" s="37"/>
    </row>
    <row r="100" spans="1:26" x14ac:dyDescent="0.25">
      <c r="A100" s="50" t="s">
        <v>361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</sheetData>
  <mergeCells count="1">
    <mergeCell ref="A100:Z101"/>
  </mergeCells>
  <pageMargins left="0.7" right="0.7" top="0.75" bottom="0.75" header="0.3" footer="0.3"/>
  <pageSetup paperSize="5" scale="76" fitToHeight="0" orientation="landscape" r:id="rId1"/>
  <headerFooter alignWithMargins="0">
    <oddHeader>&amp;C&amp;"Arial,Bold"&amp;14 RFA 2020-205 – Board Approved Scoring Results&amp;RPage &amp;P of &amp;N</oddHeader>
  </headerFooter>
  <rowBreaks count="1" manualBreakCount="1">
    <brk id="80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47957-B59F-437A-A1F5-E804BF71B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CEB4A-8362-4A04-B2FB-67D182B667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FC6763-E075-4770-A92A-1824D70E1E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2021-01-22T16:46:59Z</cp:lastPrinted>
  <dcterms:created xsi:type="dcterms:W3CDTF">2021-01-13T22:15:49Z</dcterms:created>
  <dcterms:modified xsi:type="dcterms:W3CDTF">2021-01-22T16:47:02Z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