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0 Spreadsheets/2020-211 Viability/"/>
    </mc:Choice>
  </mc:AlternateContent>
  <xr:revisionPtr revIDLastSave="1" documentId="8_{2EE4C2C3-CFB3-44D8-B07A-D7DF799580EA}" xr6:coauthVersionLast="45" xr6:coauthVersionMax="45" xr10:uidLastSave="{0AE59920-E0DB-486E-8A24-360C934D05B6}"/>
  <bookViews>
    <workbookView xWindow="-108" yWindow="-108" windowWidth="23256" windowHeight="12576" xr2:uid="{94EEEE80-B45E-4289-94C7-FC712D3801A5}"/>
  </bookViews>
  <sheets>
    <sheet name="enter scores" sheetId="1" r:id="rId1"/>
  </sheets>
  <definedNames>
    <definedName name="_xlnm.Print_Titles" localSheetId="0">'enter scores'!$A:$A,'enter scores'!$1:$2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C14" i="1"/>
  <c r="E14" i="1" s="1"/>
  <c r="D14" i="1"/>
  <c r="E17" i="1"/>
</calcChain>
</file>

<file path=xl/sharedStrings.xml><?xml version="1.0" encoding="utf-8"?>
<sst xmlns="http://schemas.openxmlformats.org/spreadsheetml/2006/main" count="53" uniqueCount="29">
  <si>
    <t>Inspector General</t>
  </si>
  <si>
    <t>Lottery Number</t>
  </si>
  <si>
    <t>Y</t>
  </si>
  <si>
    <t>Qualifies for Florida Job Creation Preference (Item 3 of Exhibit C)</t>
  </si>
  <si>
    <t>Matt</t>
  </si>
  <si>
    <t>Corporation Funding Per Set-Aside (Item 2 of Exhibit C)</t>
  </si>
  <si>
    <t>Tie-Breakers</t>
  </si>
  <si>
    <t>All Eligibility Requirements Met?</t>
  </si>
  <si>
    <t>4. Development Cost Pro Forma provided (listing uses) and Permanent Analysis (listing sources) – Sources must equal uses</t>
  </si>
  <si>
    <t>Mitch</t>
  </si>
  <si>
    <t>3.d. Total number of Set-Aside Units provided</t>
  </si>
  <si>
    <t>3.b. Additional HC Request Amount provided</t>
  </si>
  <si>
    <t>3.a.  Original HC Request Amount provided</t>
  </si>
  <si>
    <t>Joey</t>
  </si>
  <si>
    <t>2.e.  Authorized Principal Representative contact information provided</t>
  </si>
  <si>
    <t>2.d. Total number of New Construction units provided</t>
  </si>
  <si>
    <t>2.c. Corporation-issued Application number for the Active Award provided</t>
  </si>
  <si>
    <t>2.b. RFA number through which the Active Award was made provided</t>
  </si>
  <si>
    <t>2.a. Name of Development provided</t>
  </si>
  <si>
    <t>Submission Requirements Met (Section Three)</t>
  </si>
  <si>
    <t>Eligibility Items</t>
  </si>
  <si>
    <t>Suwannee Pointe</t>
  </si>
  <si>
    <t>Denton Cove</t>
  </si>
  <si>
    <t>Development Name</t>
  </si>
  <si>
    <t>COUNT</t>
  </si>
  <si>
    <t>2020-495C</t>
  </si>
  <si>
    <t>2020-494C</t>
  </si>
  <si>
    <t>Contributor/ Reporter</t>
  </si>
  <si>
    <t>Scoring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</si>
</sst>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lightUp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43" fontId="6" fillId="0" borderId="2" xfId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6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21DC0-B58C-4252-A336-7DEBF3366B69}">
  <dimension ref="A1:E18"/>
  <sheetViews>
    <sheetView tabSelected="1" zoomScale="110" zoomScaleNormal="110" zoomScaleSheetLayoutView="80" workbookViewId="0">
      <pane xSplit="2" ySplit="2" topLeftCell="C3" activePane="bottomRight" state="frozen"/>
      <selection pane="topRight" activeCell="E1" sqref="E1"/>
      <selection pane="bottomLeft" activeCell="A3" sqref="A3"/>
      <selection pane="bottomRight" activeCell="A10" sqref="A10"/>
    </sheetView>
  </sheetViews>
  <sheetFormatPr defaultColWidth="8.6640625" defaultRowHeight="13.8" x14ac:dyDescent="0.25"/>
  <cols>
    <col min="1" max="1" width="36.33203125" style="2" customWidth="1"/>
    <col min="2" max="2" width="13.44140625" style="1" customWidth="1"/>
    <col min="3" max="4" width="10.6640625" style="1" customWidth="1"/>
    <col min="5" max="16384" width="8.6640625" style="1"/>
  </cols>
  <sheetData>
    <row r="1" spans="1:5" ht="13.95" customHeight="1" x14ac:dyDescent="0.25">
      <c r="A1" s="30" t="s">
        <v>28</v>
      </c>
      <c r="B1" s="27" t="s">
        <v>27</v>
      </c>
      <c r="C1" s="26" t="s">
        <v>26</v>
      </c>
      <c r="D1" s="26" t="s">
        <v>25</v>
      </c>
      <c r="E1" s="29" t="s">
        <v>24</v>
      </c>
    </row>
    <row r="2" spans="1:5" s="3" customFormat="1" ht="51" customHeight="1" x14ac:dyDescent="0.25">
      <c r="A2" s="28" t="s">
        <v>23</v>
      </c>
      <c r="B2" s="27"/>
      <c r="C2" s="26" t="s">
        <v>22</v>
      </c>
      <c r="D2" s="26" t="s">
        <v>21</v>
      </c>
      <c r="E2" s="25"/>
    </row>
    <row r="3" spans="1:5" s="3" customFormat="1" x14ac:dyDescent="0.25">
      <c r="A3" s="15" t="s">
        <v>20</v>
      </c>
      <c r="B3" s="13"/>
      <c r="C3" s="24"/>
      <c r="D3" s="24"/>
      <c r="E3" s="23"/>
    </row>
    <row r="4" spans="1:5" ht="27.6" x14ac:dyDescent="0.25">
      <c r="A4" s="22" t="s">
        <v>19</v>
      </c>
      <c r="B4" s="21" t="s">
        <v>9</v>
      </c>
      <c r="C4" s="8" t="s">
        <v>2</v>
      </c>
      <c r="D4" s="8" t="s">
        <v>2</v>
      </c>
      <c r="E4" s="6">
        <f>COUNTIF(C4:D4,"N")</f>
        <v>0</v>
      </c>
    </row>
    <row r="5" spans="1:5" ht="26.1" customHeight="1" x14ac:dyDescent="0.25">
      <c r="A5" s="20" t="s">
        <v>18</v>
      </c>
      <c r="B5" s="21"/>
      <c r="C5" s="8" t="s">
        <v>2</v>
      </c>
      <c r="D5" s="8" t="s">
        <v>2</v>
      </c>
      <c r="E5" s="6">
        <f>COUNTIF(C5:D5,"N")</f>
        <v>0</v>
      </c>
    </row>
    <row r="6" spans="1:5" ht="27.6" x14ac:dyDescent="0.25">
      <c r="A6" s="20" t="s">
        <v>17</v>
      </c>
      <c r="B6" s="21"/>
      <c r="C6" s="8" t="s">
        <v>2</v>
      </c>
      <c r="D6" s="8" t="s">
        <v>2</v>
      </c>
      <c r="E6" s="6">
        <f>COUNTIF(C6:D6,"N")</f>
        <v>0</v>
      </c>
    </row>
    <row r="7" spans="1:5" ht="27.6" x14ac:dyDescent="0.25">
      <c r="A7" s="20" t="s">
        <v>16</v>
      </c>
      <c r="B7" s="21"/>
      <c r="C7" s="8" t="s">
        <v>2</v>
      </c>
      <c r="D7" s="8" t="s">
        <v>2</v>
      </c>
      <c r="E7" s="6">
        <f>COUNTIF(C7:D7,"N")</f>
        <v>0</v>
      </c>
    </row>
    <row r="8" spans="1:5" ht="27.6" x14ac:dyDescent="0.25">
      <c r="A8" s="20" t="s">
        <v>15</v>
      </c>
      <c r="B8" s="21"/>
      <c r="C8" s="8" t="s">
        <v>2</v>
      </c>
      <c r="D8" s="8" t="s">
        <v>2</v>
      </c>
      <c r="E8" s="6">
        <f>COUNTIF(C8:D8,"N")</f>
        <v>0</v>
      </c>
    </row>
    <row r="9" spans="1:5" ht="27.6" x14ac:dyDescent="0.25">
      <c r="A9" s="20" t="s">
        <v>14</v>
      </c>
      <c r="B9" s="19" t="s">
        <v>13</v>
      </c>
      <c r="C9" s="8" t="s">
        <v>2</v>
      </c>
      <c r="D9" s="8" t="s">
        <v>2</v>
      </c>
      <c r="E9" s="6">
        <f>COUNTIF(C9:D9,"N")</f>
        <v>0</v>
      </c>
    </row>
    <row r="10" spans="1:5" ht="25.5" customHeight="1" x14ac:dyDescent="0.25">
      <c r="A10" s="20" t="s">
        <v>12</v>
      </c>
      <c r="B10" s="21" t="s">
        <v>4</v>
      </c>
      <c r="C10" s="8" t="s">
        <v>2</v>
      </c>
      <c r="D10" s="8" t="s">
        <v>2</v>
      </c>
      <c r="E10" s="6">
        <f>COUNTIF(C10:D10,"N")</f>
        <v>0</v>
      </c>
    </row>
    <row r="11" spans="1:5" ht="25.5" customHeight="1" x14ac:dyDescent="0.25">
      <c r="A11" s="20" t="s">
        <v>11</v>
      </c>
      <c r="B11" s="21"/>
      <c r="C11" s="8" t="s">
        <v>2</v>
      </c>
      <c r="D11" s="8" t="s">
        <v>2</v>
      </c>
      <c r="E11" s="6">
        <f>COUNTIF(C11:D11,"N")</f>
        <v>0</v>
      </c>
    </row>
    <row r="12" spans="1:5" ht="25.5" customHeight="1" x14ac:dyDescent="0.25">
      <c r="A12" s="20" t="s">
        <v>10</v>
      </c>
      <c r="B12" s="19" t="s">
        <v>9</v>
      </c>
      <c r="C12" s="8" t="s">
        <v>2</v>
      </c>
      <c r="D12" s="8" t="s">
        <v>2</v>
      </c>
      <c r="E12" s="6">
        <f>COUNTIF(C12:D12,"N")</f>
        <v>0</v>
      </c>
    </row>
    <row r="13" spans="1:5" ht="41.4" x14ac:dyDescent="0.25">
      <c r="A13" s="20" t="s">
        <v>8</v>
      </c>
      <c r="B13" s="19" t="s">
        <v>4</v>
      </c>
      <c r="C13" s="8" t="s">
        <v>2</v>
      </c>
      <c r="D13" s="8" t="s">
        <v>2</v>
      </c>
      <c r="E13" s="6">
        <f>COUNTIF(C13:D13,"N")</f>
        <v>0</v>
      </c>
    </row>
    <row r="14" spans="1:5" s="3" customFormat="1" x14ac:dyDescent="0.25">
      <c r="A14" s="18" t="s">
        <v>7</v>
      </c>
      <c r="B14" s="17"/>
      <c r="C14" s="16" t="str">
        <f>IF(C13="","",IF(OR(C4="N",C5="N",C6="N",C7="N",C8="N",C9="N",C10="N",C11="N",C12="N",C13="N"),"N","Y"))</f>
        <v>Y</v>
      </c>
      <c r="D14" s="16" t="str">
        <f>IF(D13="","",IF(OR(D4="N",D5="N",D6="N",D7="N",D8="N",D9="N",D10="N",D11="N",D12="N",D13="N"),"N","Y"))</f>
        <v>Y</v>
      </c>
      <c r="E14" s="6">
        <f>COUNTIF(C14:D14,"N")</f>
        <v>0</v>
      </c>
    </row>
    <row r="15" spans="1:5" s="3" customFormat="1" x14ac:dyDescent="0.25">
      <c r="A15" s="15" t="s">
        <v>6</v>
      </c>
      <c r="B15" s="14"/>
      <c r="C15" s="13"/>
      <c r="D15" s="13"/>
      <c r="E15" s="12"/>
    </row>
    <row r="16" spans="1:5" ht="26.1" customHeight="1" x14ac:dyDescent="0.25">
      <c r="A16" s="7" t="s">
        <v>5</v>
      </c>
      <c r="B16" s="11" t="s">
        <v>4</v>
      </c>
      <c r="C16" s="10">
        <v>158331.03</v>
      </c>
      <c r="D16" s="10">
        <v>154458.20000000001</v>
      </c>
      <c r="E16" s="4"/>
    </row>
    <row r="17" spans="1:5" ht="26.1" customHeight="1" x14ac:dyDescent="0.25">
      <c r="A17" s="7" t="s">
        <v>3</v>
      </c>
      <c r="B17" s="9"/>
      <c r="C17" s="8" t="s">
        <v>2</v>
      </c>
      <c r="D17" s="8" t="s">
        <v>2</v>
      </c>
      <c r="E17" s="6">
        <f>COUNTIF(C17:D17,"N")</f>
        <v>0</v>
      </c>
    </row>
    <row r="18" spans="1:5" s="3" customFormat="1" x14ac:dyDescent="0.25">
      <c r="A18" s="7" t="s">
        <v>1</v>
      </c>
      <c r="B18" s="6" t="s">
        <v>0</v>
      </c>
      <c r="C18" s="5">
        <v>2</v>
      </c>
      <c r="D18" s="5">
        <v>1</v>
      </c>
      <c r="E18" s="4"/>
    </row>
  </sheetData>
  <mergeCells count="6">
    <mergeCell ref="B1:B2"/>
    <mergeCell ref="E1:E2"/>
    <mergeCell ref="B4:B8"/>
    <mergeCell ref="B10:B11"/>
    <mergeCell ref="A14:B14"/>
    <mergeCell ref="B16:B17"/>
  </mergeCells>
  <conditionalFormatting sqref="C4:D14">
    <cfRule type="cellIs" dxfId="5" priority="6" stopIfTrue="1" operator="equal">
      <formula>"N"</formula>
    </cfRule>
  </conditionalFormatting>
  <conditionalFormatting sqref="E17 E4:E14">
    <cfRule type="cellIs" dxfId="4" priority="5" operator="greaterThan">
      <formula>0</formula>
    </cfRule>
  </conditionalFormatting>
  <conditionalFormatting sqref="E18">
    <cfRule type="cellIs" dxfId="3" priority="4" operator="greaterThan">
      <formula>0</formula>
    </cfRule>
  </conditionalFormatting>
  <conditionalFormatting sqref="C17:D17">
    <cfRule type="cellIs" dxfId="2" priority="3" operator="equal">
      <formula>"n"</formula>
    </cfRule>
  </conditionalFormatting>
  <conditionalFormatting sqref="C16:D16">
    <cfRule type="cellIs" dxfId="1" priority="2" operator="equal">
      <formula>"n"</formula>
    </cfRule>
  </conditionalFormatting>
  <conditionalFormatting sqref="E16">
    <cfRule type="cellIs" dxfId="0" priority="1" operator="greaterThan">
      <formula>0</formula>
    </cfRule>
  </conditionalFormatting>
  <printOptions horizontalCentered="1"/>
  <pageMargins left="0.7" right="0.7" top="0.75" bottom="0.75" header="0.3" footer="0.3"/>
  <pageSetup orientation="portrait" r:id="rId1"/>
  <headerFooter>
    <oddHeader>&amp;CRFA 2020-211 Scoring Sheets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22" ma:contentTypeDescription="Create a new document." ma:contentTypeScope="" ma:versionID="620d2f11883b2d1defcae5a4dab18e5e">
  <xsd:schema xmlns:xsd="http://www.w3.org/2001/XMLSchema" xmlns:xs="http://www.w3.org/2001/XMLSchema" xmlns:p="http://schemas.microsoft.com/office/2006/metadata/properties" xmlns:ns2="31c33541-f0e7-4482-9c8a-fb53b33b075f" targetNamespace="http://schemas.microsoft.com/office/2006/metadata/properties" ma:root="true" ma:fieldsID="89e71f4e6ded4e83d7d8f706aadb9348" ns2:_="">
    <xsd:import namespace="31c33541-f0e7-4482-9c8a-fb53b33b0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63F09DB-404A-4D49-8CE1-B78A05343547}"/>
</file>

<file path=customXml/itemProps2.xml><?xml version="1.0" encoding="utf-8"?>
<ds:datastoreItem xmlns:ds="http://schemas.openxmlformats.org/officeDocument/2006/customXml" ds:itemID="{8A4F7676-0291-4BAB-8062-3630A048E4BA}"/>
</file>

<file path=customXml/itemProps3.xml><?xml version="1.0" encoding="utf-8"?>
<ds:datastoreItem xmlns:ds="http://schemas.openxmlformats.org/officeDocument/2006/customXml" ds:itemID="{DFB02455-B2C3-4A6C-9E12-DFA97C50AA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enter scores</vt:lpstr>
      <vt:lpstr>'enter scores'!Print_Titles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2020-10-09T15:06:13Z</dcterms:created>
  <dcterms:modified xsi:type="dcterms:W3CDTF">2020-10-09T15:07:24Z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