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18" documentId="8_{1BD1E5B8-91ED-434A-9411-4DFB03F5E70B}" xr6:coauthVersionLast="45" xr6:coauthVersionMax="45" xr10:uidLastSave="{AAF6CC1F-07CD-4628-AF22-52BAEBA78531}"/>
  <bookViews>
    <workbookView xWindow="19090" yWindow="-20" windowWidth="19420" windowHeight="10420" tabRatio="853" xr2:uid="{00000000-000D-0000-FFFF-FFFF00000000}"/>
  </bookViews>
  <sheets>
    <sheet name="All Applications" sheetId="1" r:id="rId1"/>
  </sheets>
  <definedNames>
    <definedName name="_xlnm.Print_Titles" localSheetId="0">'All Applications'!$A:$A</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 i="1" l="1"/>
  <c r="O3" i="1"/>
  <c r="O4" i="1"/>
  <c r="H2" i="1" l="1"/>
  <c r="H3" i="1"/>
  <c r="H4" i="1"/>
</calcChain>
</file>

<file path=xl/sharedStrings.xml><?xml version="1.0" encoding="utf-8"?>
<sst xmlns="http://schemas.openxmlformats.org/spreadsheetml/2006/main" count="46" uniqueCount="29">
  <si>
    <t>Application Number</t>
  </si>
  <si>
    <t>Name of Development</t>
  </si>
  <si>
    <t>Florida Job Creation Preference</t>
  </si>
  <si>
    <t>Lottery Number</t>
  </si>
  <si>
    <t>Total Points</t>
  </si>
  <si>
    <t>Eligible For Funding?</t>
  </si>
  <si>
    <t>Units</t>
  </si>
  <si>
    <t>Land Acquisition Program Funding Request Amount</t>
  </si>
  <si>
    <t>Development Funding Request Amount</t>
  </si>
  <si>
    <t>Total CDBG-DR Request Amount (Land Acquisition plus Development Funding)</t>
  </si>
  <si>
    <t>Development Funding Request Per Unit</t>
  </si>
  <si>
    <t>The Housing Authority of the City of Key West, Florida</t>
  </si>
  <si>
    <t>Affordable Housing Experience  Preference</t>
  </si>
  <si>
    <t>Federal Funding Preference</t>
  </si>
  <si>
    <t>Priority level</t>
  </si>
  <si>
    <t>Land Owner</t>
  </si>
  <si>
    <t>Florida Keys Community Land Trust, Inc.</t>
  </si>
  <si>
    <t>Resiliency Preference</t>
  </si>
  <si>
    <t>2020-447D</t>
  </si>
  <si>
    <t>2020-448D</t>
  </si>
  <si>
    <t>2020-449D</t>
  </si>
  <si>
    <t>Key West Scattered Sites</t>
  </si>
  <si>
    <t>The Avenues at Big Pine Key</t>
  </si>
  <si>
    <t>Seahorse Cottages at Big Pine Key II</t>
  </si>
  <si>
    <t>Name of Developer</t>
  </si>
  <si>
    <t>Rural Neighborhoods, Incorporated JCG Real Estate Ventures, LLC</t>
  </si>
  <si>
    <t>Y</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</si>
  <si>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</si>
  <si>
    <t>On April 17, 2020, the Board of Directors of Florida Housing Finance Corporation approved the Review Committee’s motion and staff recommendation to select the above Applications for funding and invite the Applicants to enter credit underwriting.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</si>
</sst>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3" formatCode="_(* #,##0.00_);_(* \(#,##0.00\);_(* &quot;-&quot;??_);_(@_)"/>
  </numFmts>
  <fonts count="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4" fillId="0" borderId="0" applyFont="0" applyFill="0" applyBorder="0" applyAlignment="0" applyProtection="0"/>
    <xf numFmtId="43" fontId="5"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cellStyleXfs>
  <cellXfs count="22">
    <xf numFmtId="0" fontId="0" fillId="0" borderId="0" xfId="0"/>
    <xf numFmtId="0" fontId="7" fillId="0" borderId="1" xfId="0" applyFont="1" applyFill="1" applyBorder="1" applyAlignment="1" applyProtection="1">
      <alignment horizontal="center" vertical="center" wrapText="1"/>
      <protection locked="0"/>
    </xf>
    <xf numFmtId="0" fontId="7" fillId="0" borderId="0" xfId="0" applyFont="1" applyFill="1" applyAlignment="1">
      <alignment horizontal="center" vertical="center"/>
    </xf>
    <xf numFmtId="0" fontId="7" fillId="0"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37" fontId="1" fillId="0" borderId="1" xfId="1"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1" fillId="0" borderId="1" xfId="7" applyNumberFormat="1"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8" fontId="1" fillId="0" borderId="1" xfId="0" applyNumberFormat="1" applyFont="1" applyBorder="1" applyAlignment="1" applyProtection="1">
      <alignment vertical="center" wrapText="1"/>
      <protection locked="0"/>
    </xf>
    <xf numFmtId="0" fontId="1" fillId="0" borderId="1" xfId="3"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cellXfs>
  <cellStyles count="10">
    <cellStyle name="Comma" xfId="1" builtinId="3"/>
    <cellStyle name="Comma 2" xfId="2" xr:uid="{00000000-0005-0000-0000-000001000000}"/>
    <cellStyle name="Comma 3" xfId="7" xr:uid="{00000000-0005-0000-0000-000032000000}"/>
    <cellStyle name="Comma 4" xfId="9" xr:uid="{97FCC3FE-D647-429F-80AC-5278D19B3A11}"/>
    <cellStyle name="Normal" xfId="0" builtinId="0"/>
    <cellStyle name="Normal 2" xfId="6" xr:uid="{00000000-0005-0000-0000-000033000000}"/>
    <cellStyle name="Normal 2 2" xfId="5" xr:uid="{00000000-0005-0000-0000-000004000000}"/>
    <cellStyle name="Normal 3" xfId="4" xr:uid="{00000000-0005-0000-0000-000005000000}"/>
    <cellStyle name="Normal 4" xfId="8" xr:uid="{5977FAA5-29C6-4441-8DF1-433FDBC4632E}"/>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3"/>
  <sheetViews>
    <sheetView showGridLines="0" tabSelected="1" zoomScale="85" zoomScaleNormal="85" workbookViewId="0">
      <pane xSplit="1" ySplit="1" topLeftCell="B2" activePane="bottomRight" state="frozen"/>
      <selection activeCell="N13" sqref="N13"/>
      <selection pane="topRight" activeCell="N13" sqref="N13"/>
      <selection pane="bottomLeft" activeCell="N13" sqref="N13"/>
      <selection pane="bottomRight" activeCell="B2" sqref="B2"/>
    </sheetView>
  </sheetViews>
  <sheetFormatPr defaultColWidth="9.1796875" defaultRowHeight="14.5" x14ac:dyDescent="0.25"/>
  <cols>
    <col min="1" max="1" width="11.54296875" style="4" customWidth="1"/>
    <col min="2" max="2" width="15.453125" style="5" customWidth="1"/>
    <col min="3" max="3" width="15.1796875" style="4" customWidth="1"/>
    <col min="4" max="4" width="20.453125" style="4" customWidth="1"/>
    <col min="5" max="5" width="5.1796875" style="4" customWidth="1"/>
    <col min="6" max="6" width="14" style="4" customWidth="1"/>
    <col min="7" max="7" width="14.54296875" style="4" customWidth="1"/>
    <col min="8" max="8" width="17" style="4" customWidth="1"/>
    <col min="9" max="9" width="11.54296875" style="4" customWidth="1"/>
    <col min="10" max="10" width="6.36328125" style="4" customWidth="1"/>
    <col min="11" max="11" width="6.54296875" style="6" customWidth="1"/>
    <col min="12" max="12" width="10.36328125" style="6" customWidth="1"/>
    <col min="13" max="13" width="11.81640625" style="6" customWidth="1"/>
    <col min="14" max="14" width="11.81640625" style="4" customWidth="1"/>
    <col min="15" max="15" width="13.36328125" style="4" customWidth="1"/>
    <col min="16" max="16" width="10.6328125" style="4" customWidth="1"/>
    <col min="17" max="17" width="10.1796875" style="4" customWidth="1"/>
    <col min="18" max="18" width="6.1796875" style="4" bestFit="1" customWidth="1"/>
    <col min="19" max="19" width="9.1796875" style="6"/>
    <col min="20" max="16384" width="9.1796875" style="4"/>
  </cols>
  <sheetData>
    <row r="1" spans="1:20" s="2" customFormat="1" ht="81.5" customHeight="1" x14ac:dyDescent="0.25">
      <c r="A1" s="1" t="s">
        <v>0</v>
      </c>
      <c r="B1" s="1" t="s">
        <v>1</v>
      </c>
      <c r="C1" s="1" t="s">
        <v>24</v>
      </c>
      <c r="D1" s="1" t="s">
        <v>15</v>
      </c>
      <c r="E1" s="3" t="s">
        <v>6</v>
      </c>
      <c r="F1" s="1" t="s">
        <v>8</v>
      </c>
      <c r="G1" s="1" t="s">
        <v>7</v>
      </c>
      <c r="H1" s="1" t="s">
        <v>9</v>
      </c>
      <c r="I1" s="1" t="s">
        <v>5</v>
      </c>
      <c r="J1" s="3" t="s">
        <v>14</v>
      </c>
      <c r="K1" s="1" t="s">
        <v>4</v>
      </c>
      <c r="L1" s="1" t="s">
        <v>17</v>
      </c>
      <c r="M1" s="1" t="s">
        <v>12</v>
      </c>
      <c r="N1" s="1" t="s">
        <v>13</v>
      </c>
      <c r="O1" s="1" t="s">
        <v>10</v>
      </c>
      <c r="P1" s="1" t="s">
        <v>2</v>
      </c>
      <c r="Q1" s="1" t="s">
        <v>3</v>
      </c>
    </row>
    <row r="2" spans="1:20" ht="60" customHeight="1" x14ac:dyDescent="0.25">
      <c r="A2" s="9" t="s">
        <v>18</v>
      </c>
      <c r="B2" s="9" t="s">
        <v>21</v>
      </c>
      <c r="C2" s="9" t="s">
        <v>11</v>
      </c>
      <c r="D2" s="9" t="s">
        <v>11</v>
      </c>
      <c r="E2" s="10">
        <v>7</v>
      </c>
      <c r="F2" s="11">
        <v>1815582</v>
      </c>
      <c r="G2" s="11">
        <v>0</v>
      </c>
      <c r="H2" s="12">
        <f>F2+G2</f>
        <v>1815582</v>
      </c>
      <c r="I2" s="13" t="s">
        <v>26</v>
      </c>
      <c r="J2" s="14">
        <v>1</v>
      </c>
      <c r="K2" s="15">
        <v>5</v>
      </c>
      <c r="L2" s="15" t="s">
        <v>26</v>
      </c>
      <c r="M2" s="15" t="s">
        <v>26</v>
      </c>
      <c r="N2" s="15" t="s">
        <v>26</v>
      </c>
      <c r="O2" s="16">
        <f>F2/E2</f>
        <v>259368.85714285713</v>
      </c>
      <c r="P2" s="17" t="s">
        <v>26</v>
      </c>
      <c r="Q2" s="18">
        <v>2</v>
      </c>
      <c r="S2" s="4"/>
    </row>
    <row r="3" spans="1:20" ht="74" customHeight="1" x14ac:dyDescent="0.25">
      <c r="A3" s="9" t="s">
        <v>19</v>
      </c>
      <c r="B3" s="9" t="s">
        <v>22</v>
      </c>
      <c r="C3" s="9" t="s">
        <v>25</v>
      </c>
      <c r="D3" s="9" t="s">
        <v>16</v>
      </c>
      <c r="E3" s="10">
        <v>5</v>
      </c>
      <c r="F3" s="11">
        <v>1340000</v>
      </c>
      <c r="G3" s="11">
        <v>541000</v>
      </c>
      <c r="H3" s="12">
        <f>F3+G3</f>
        <v>1881000</v>
      </c>
      <c r="I3" s="13" t="s">
        <v>26</v>
      </c>
      <c r="J3" s="14">
        <v>1</v>
      </c>
      <c r="K3" s="15">
        <v>5</v>
      </c>
      <c r="L3" s="15" t="s">
        <v>26</v>
      </c>
      <c r="M3" s="15" t="s">
        <v>26</v>
      </c>
      <c r="N3" s="15" t="s">
        <v>26</v>
      </c>
      <c r="O3" s="16">
        <f>F3/E3</f>
        <v>268000</v>
      </c>
      <c r="P3" s="17" t="s">
        <v>26</v>
      </c>
      <c r="Q3" s="18">
        <v>4</v>
      </c>
      <c r="R3" s="8"/>
      <c r="S3" s="4"/>
    </row>
    <row r="4" spans="1:20" ht="71.5" customHeight="1" x14ac:dyDescent="0.25">
      <c r="A4" s="9" t="s">
        <v>20</v>
      </c>
      <c r="B4" s="9" t="s">
        <v>23</v>
      </c>
      <c r="C4" s="9" t="s">
        <v>25</v>
      </c>
      <c r="D4" s="9" t="s">
        <v>16</v>
      </c>
      <c r="E4" s="10">
        <v>9</v>
      </c>
      <c r="F4" s="11">
        <v>2277000</v>
      </c>
      <c r="G4" s="11">
        <v>990000</v>
      </c>
      <c r="H4" s="12">
        <f>F4+G4</f>
        <v>3267000</v>
      </c>
      <c r="I4" s="13" t="s">
        <v>26</v>
      </c>
      <c r="J4" s="14">
        <v>1</v>
      </c>
      <c r="K4" s="15">
        <v>5</v>
      </c>
      <c r="L4" s="15" t="s">
        <v>26</v>
      </c>
      <c r="M4" s="15" t="s">
        <v>26</v>
      </c>
      <c r="N4" s="15" t="s">
        <v>26</v>
      </c>
      <c r="O4" s="16">
        <f>F4/E4</f>
        <v>253000</v>
      </c>
      <c r="P4" s="17" t="s">
        <v>26</v>
      </c>
      <c r="Q4" s="18">
        <v>1</v>
      </c>
      <c r="R4" s="8"/>
      <c r="S4" s="4"/>
    </row>
    <row r="5" spans="1:20" x14ac:dyDescent="0.25">
      <c r="E5" s="19"/>
      <c r="N5" s="6"/>
      <c r="S5" s="4"/>
      <c r="T5" s="7"/>
    </row>
    <row r="6" spans="1:20" x14ac:dyDescent="0.25">
      <c r="A6" s="21" t="s">
        <v>28</v>
      </c>
      <c r="B6" s="21"/>
      <c r="C6" s="21"/>
      <c r="D6" s="21"/>
      <c r="E6" s="21"/>
      <c r="F6" s="21"/>
      <c r="G6" s="21"/>
      <c r="H6" s="21"/>
      <c r="I6" s="21"/>
      <c r="J6" s="21"/>
      <c r="K6" s="21"/>
      <c r="L6" s="21"/>
      <c r="M6" s="21"/>
      <c r="N6" s="21"/>
      <c r="O6" s="21"/>
      <c r="P6" s="21"/>
      <c r="S6" s="4"/>
      <c r="T6" s="7"/>
    </row>
    <row r="7" spans="1:20" x14ac:dyDescent="0.25">
      <c r="A7" s="21"/>
      <c r="B7" s="21"/>
      <c r="C7" s="21"/>
      <c r="D7" s="21"/>
      <c r="E7" s="21"/>
      <c r="F7" s="21"/>
      <c r="G7" s="21"/>
      <c r="H7" s="21"/>
      <c r="I7" s="21"/>
      <c r="J7" s="21"/>
      <c r="K7" s="21"/>
      <c r="L7" s="21"/>
      <c r="M7" s="21"/>
      <c r="N7" s="21"/>
      <c r="O7" s="21"/>
      <c r="P7" s="21"/>
      <c r="S7" s="4"/>
      <c r="T7" s="7"/>
    </row>
    <row r="8" spans="1:20" x14ac:dyDescent="0.25">
      <c r="A8" s="20"/>
      <c r="B8" s="20"/>
      <c r="C8" s="20"/>
      <c r="D8" s="20"/>
      <c r="E8" s="20"/>
      <c r="F8" s="20"/>
      <c r="G8" s="20"/>
      <c r="H8" s="20"/>
      <c r="I8" s="20"/>
      <c r="J8" s="20"/>
      <c r="K8" s="20"/>
      <c r="L8" s="20"/>
      <c r="M8" s="20"/>
      <c r="N8" s="20"/>
      <c r="O8" s="20"/>
      <c r="P8" s="20"/>
      <c r="S8" s="4"/>
      <c r="T8" s="7"/>
    </row>
    <row r="9" spans="1:20" ht="14.5" customHeight="1" x14ac:dyDescent="0.25">
      <c r="A9" s="21" t="s">
        <v>27</v>
      </c>
      <c r="B9" s="21"/>
      <c r="C9" s="21"/>
      <c r="D9" s="21"/>
      <c r="E9" s="21"/>
      <c r="F9" s="21"/>
      <c r="G9" s="21"/>
      <c r="H9" s="21"/>
      <c r="I9" s="21"/>
      <c r="J9" s="21"/>
      <c r="K9" s="21"/>
      <c r="L9" s="21"/>
      <c r="M9" s="21"/>
      <c r="N9" s="21"/>
      <c r="O9" s="21"/>
      <c r="P9" s="21"/>
      <c r="S9" s="4"/>
      <c r="T9" s="7"/>
    </row>
    <row r="10" spans="1:20" x14ac:dyDescent="0.25">
      <c r="A10" s="21"/>
      <c r="B10" s="21"/>
      <c r="C10" s="21"/>
      <c r="D10" s="21"/>
      <c r="E10" s="21"/>
      <c r="F10" s="21"/>
      <c r="G10" s="21"/>
      <c r="H10" s="21"/>
      <c r="I10" s="21"/>
      <c r="J10" s="21"/>
      <c r="K10" s="21"/>
      <c r="L10" s="21"/>
      <c r="M10" s="21"/>
      <c r="N10" s="21"/>
      <c r="O10" s="21"/>
      <c r="P10" s="21"/>
      <c r="S10" s="4"/>
      <c r="T10" s="7"/>
    </row>
    <row r="11" spans="1:20" x14ac:dyDescent="0.25">
      <c r="E11" s="19"/>
      <c r="N11" s="6"/>
      <c r="S11" s="4"/>
      <c r="T11" s="7"/>
    </row>
    <row r="12" spans="1:20" x14ac:dyDescent="0.25">
      <c r="S12" s="7"/>
    </row>
    <row r="13" spans="1:20" x14ac:dyDescent="0.25">
      <c r="S13" s="7"/>
    </row>
    <row r="14" spans="1:20" x14ac:dyDescent="0.25">
      <c r="S14" s="7"/>
    </row>
    <row r="15" spans="1:20" x14ac:dyDescent="0.25">
      <c r="S15" s="7"/>
    </row>
    <row r="16" spans="1:20" x14ac:dyDescent="0.25">
      <c r="S16" s="7"/>
    </row>
    <row r="17" spans="19:19" x14ac:dyDescent="0.25">
      <c r="S17" s="7"/>
    </row>
    <row r="18" spans="19:19" x14ac:dyDescent="0.25">
      <c r="S18" s="7"/>
    </row>
    <row r="19" spans="19:19" x14ac:dyDescent="0.25">
      <c r="S19" s="7"/>
    </row>
    <row r="20" spans="19:19" x14ac:dyDescent="0.25">
      <c r="S20" s="7"/>
    </row>
    <row r="21" spans="19:19" x14ac:dyDescent="0.25">
      <c r="S21" s="7"/>
    </row>
    <row r="22" spans="19:19" x14ac:dyDescent="0.25">
      <c r="S22" s="7"/>
    </row>
    <row r="23" spans="19:19" x14ac:dyDescent="0.25">
      <c r="S23" s="7"/>
    </row>
  </sheetData>
  <sortState xmlns:xlrd2="http://schemas.microsoft.com/office/spreadsheetml/2017/richdata2" ref="A2:T4">
    <sortCondition descending="1" ref="I2:I4"/>
  </sortState>
  <mergeCells count="2">
    <mergeCell ref="A9:P10"/>
    <mergeCell ref="A6:P7"/>
  </mergeCells>
  <phoneticPr fontId="0" type="noConversion"/>
  <pageMargins left="0.7" right="0.7" top="0.75" bottom="0.75" header="0.3" footer="0.3"/>
  <pageSetup paperSize="3" scale="57" fitToHeight="0" orientation="landscape" r:id="rId1"/>
  <headerFooter alignWithMargins="0">
    <oddHeader>&amp;C&amp;"Arial,Bold"&amp;14RFA 2020-302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D2ADF9-B7AB-4E94-9992-C27CBD2D4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BA5490-7A87-4B58-B106-B7D57A4E4A6A}">
  <ds:schemaRefs>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31c33541-f0e7-4482-9c8a-fb53b33b075f"/>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60062A1-1F3D-40EB-8273-410D87595B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 Applications</vt:lpstr>
      <vt:lpstr>'All Applications'!Print_Titles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2013-05-09T20:50:22Z</dcterms:created>
  <dcterms:modified xsi:type="dcterms:W3CDTF">2020-04-16T21:43:47Z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