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64E46391-3FEE-49C2-A171-964E3693F58B}" xr6:coauthVersionLast="45" xr6:coauthVersionMax="45" xr10:uidLastSave="{00000000-0000-0000-0000-000000000000}"/>
  <bookViews>
    <workbookView xWindow="-110" yWindow="-110" windowWidth="19420" windowHeight="10420" tabRatio="853" xr2:uid="{00000000-000D-0000-FFFF-FFFF00000000}"/>
  </bookViews>
  <sheets>
    <sheet name="enter scores" sheetId="9" r:id="rId1"/>
  </sheets>
  <definedNames>
    <definedName name="_xlnm.Print_Titles" localSheetId="0">'enter scores'!$A:$A,'enter scores'!$1:$2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E5" i="9"/>
  <c r="F5" i="9"/>
  <c r="C5" i="9"/>
  <c r="C46" i="9"/>
  <c r="G4" i="9" l="1"/>
  <c r="G11" i="9" l="1"/>
  <c r="D46" i="9"/>
  <c r="E46" i="9"/>
  <c r="F46" i="9"/>
  <c r="G49" i="9" l="1"/>
  <c r="G7" i="9" l="1"/>
  <c r="G8" i="9"/>
  <c r="G9" i="9"/>
  <c r="G10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5" i="9" l="1"/>
  <c r="G52" i="9" l="1"/>
  <c r="G51" i="9"/>
  <c r="G50" i="9"/>
  <c r="G46" i="9" l="1"/>
</calcChain>
</file>

<file path=xl/sharedStrings.xml><?xml version="1.0" encoding="utf-8"?>
<sst xmlns="http://schemas.openxmlformats.org/spreadsheetml/2006/main" count="248" uniqueCount="72">
  <si>
    <t>Development Name</t>
  </si>
  <si>
    <t>Yes or No</t>
  </si>
  <si>
    <t>All Eligibility Requirements Met?</t>
  </si>
  <si>
    <t>Contributor/ Reporter</t>
  </si>
  <si>
    <t>Scoring Items</t>
  </si>
  <si>
    <t>Kenny</t>
  </si>
  <si>
    <t>Inspector General</t>
  </si>
  <si>
    <t>Point Items</t>
  </si>
  <si>
    <t>Count of Applications that did not meet requirement</t>
  </si>
  <si>
    <t>Tie-Breaker Items</t>
  </si>
  <si>
    <t>Submission Requirements met (section Three, A.)</t>
  </si>
  <si>
    <t>4.a. Name of Proposed Development provided</t>
  </si>
  <si>
    <t>4.c. Development Type provided</t>
  </si>
  <si>
    <t>5.b. Address of Development Site provided</t>
  </si>
  <si>
    <t>5.c. Question whether a Scattered Sites Development answered</t>
  </si>
  <si>
    <t>6.a. Total Number of Units provided and within limits</t>
  </si>
  <si>
    <t>7.a. Evidence of Site Control provided</t>
  </si>
  <si>
    <t>Total Development Cost Per Unit Limitation met (Section Five, A.1.)</t>
  </si>
  <si>
    <t>Financial Arrears Met (Section Five, A.1.)</t>
  </si>
  <si>
    <t>10.c. Development Cost Pro Forma provided (listing expenses or uses) and Construction/Rehab analysis and Permanent analysis (listing sources) – Sources must equal or exceed uses</t>
  </si>
  <si>
    <t>Eligibility Items</t>
  </si>
  <si>
    <t>Previous Funding Requirements met regarding no acceptance to invitations to credit underwriting (Section Five, A.1.)</t>
  </si>
  <si>
    <t>3.a.(1) Name of Applicant provided</t>
  </si>
  <si>
    <t>3.b.(1) Name of Each Developer provided</t>
  </si>
  <si>
    <t>3.d. Name of Management Company provided</t>
  </si>
  <si>
    <t>3.e.(1) Authorized Principal Representative provided</t>
  </si>
  <si>
    <t>3.c.(2) Submission of Principal Disclosure Form stamped by Corporation as “Pre-Approved” (maximum of 5 points)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</si>
  <si>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</si>
  <si>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</si>
  <si>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</si>
  <si>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</si>
  <si>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</si>
  <si>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Total Points Awarded (maximum of 5)</t>
  </si>
  <si>
    <t>1.a. Applicant Certification and Acknowledgement form provided</t>
  </si>
  <si>
    <t>3.a.(2) If the Community Land Trust is the Land Owner, the Community Land Trust Articles of Incorporation or Bylaws provided</t>
  </si>
  <si>
    <t>3.a.(2) Demonstration of Community Land Trust experience provided, if applicable</t>
  </si>
  <si>
    <t>3.b.(4) Federal Funding Preference  (Y/N)</t>
  </si>
  <si>
    <t>3.b.(3) Affordable Housing Experience Preference  (Y/N)</t>
  </si>
  <si>
    <t>3.d. Prior experience chart for the Management Company or a principal of the Management Company provided, if applicable</t>
  </si>
  <si>
    <t>4.d. Resiliency Preference (Y/N)</t>
  </si>
  <si>
    <t>4.e. Question whether construction has commenced answered</t>
  </si>
  <si>
    <t>5.d. Latitude and Longitude Coordinates provided for all sites including, if applicable, any Scattered Sites</t>
  </si>
  <si>
    <t>6.c. Unit Mix provided and meets requirements</t>
  </si>
  <si>
    <t>6.d. Number of residential buildings provided</t>
  </si>
  <si>
    <t>9. Minimum Resident Programs selected, if applicable</t>
  </si>
  <si>
    <t>10.a.(1)(a) Applicant’s Development Funding Request Amount provided</t>
  </si>
  <si>
    <t>11.a. Units occupied question answered</t>
  </si>
  <si>
    <t>11.b. Tenant Relocation information provided, if applicable</t>
  </si>
  <si>
    <t>11.c. Uniform Relocation Act documentation provided, if applicable</t>
  </si>
  <si>
    <t>Florida Job Creation Preference (Section Five, B.1.f.) (Y/N)</t>
  </si>
  <si>
    <t>Lottery Number (Section Five, B.1.g.)</t>
  </si>
  <si>
    <t>Liz C</t>
  </si>
  <si>
    <t>Liz T</t>
  </si>
  <si>
    <t>David Woodward</t>
  </si>
  <si>
    <t>3.a.(3) Evidence Applicant is a legally formed entity provided, if applicable</t>
  </si>
  <si>
    <t>3.b.(2) Evidence that each Developer entity is a legally formed entity provided, if applicable</t>
  </si>
  <si>
    <t>Rachael</t>
  </si>
  <si>
    <t>2020-446D</t>
  </si>
  <si>
    <t>2020-447D</t>
  </si>
  <si>
    <t>2020-448D</t>
  </si>
  <si>
    <t>2020-449D</t>
  </si>
  <si>
    <t>Isla Villas</t>
  </si>
  <si>
    <t>Key West Scattered Sites</t>
  </si>
  <si>
    <t>The Avenues at Big Pine Key</t>
  </si>
  <si>
    <t>Seahorse Cottages at Big Pine Key II</t>
  </si>
  <si>
    <t>1.b. Land Owner Certification and Acknowledgement form provided</t>
  </si>
  <si>
    <t>3.a.(2) Name of the Land Owner provided provided</t>
  </si>
  <si>
    <t>3.a.(2) Priority Level (I or II)</t>
  </si>
  <si>
    <t>3.c.(1) Principals for Applicant and Developer(s) Disclosure Form provided and meets requirements</t>
  </si>
  <si>
    <t>8.d. Green Building Certification program identified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</si>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</sst>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8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8">
    <cellStyle name="Comma 2" xfId="1" xr:uid="{00000000-0005-0000-0000-000001000000}"/>
    <cellStyle name="Comma 3" xfId="5" xr:uid="{00000000-0005-0000-0000-000032000000}"/>
    <cellStyle name="Comma 4" xfId="7" xr:uid="{97FCC3FE-D647-429F-80AC-5278D19B3A11}"/>
    <cellStyle name="Normal" xfId="0" builtinId="0"/>
    <cellStyle name="Normal 2" xfId="4" xr:uid="{00000000-0005-0000-0000-000033000000}"/>
    <cellStyle name="Normal 2 2" xfId="3" xr:uid="{00000000-0005-0000-0000-000004000000}"/>
    <cellStyle name="Normal 3" xfId="2" xr:uid="{00000000-0005-0000-0000-000005000000}"/>
    <cellStyle name="Normal 4" xfId="6" xr:uid="{5977FAA5-29C6-4441-8DF1-433FDBC4632E}"/>
  </cellStyles>
  <dxfs count="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ColWidth="8.81640625" defaultRowHeight="14.5" x14ac:dyDescent="0.25"/>
  <cols>
    <col min="1" max="1" width="39.1796875" style="28" customWidth="1"/>
    <col min="2" max="2" width="11.1796875" style="7" customWidth="1"/>
    <col min="3" max="7" width="15.54296875" style="7" customWidth="1"/>
    <col min="8" max="16384" width="8.81640625" style="7"/>
  </cols>
  <sheetData>
    <row r="1" spans="1:7" ht="24.65" customHeight="1" x14ac:dyDescent="0.25">
      <c r="A1" s="6" t="s">
        <v>4</v>
      </c>
      <c r="B1" s="47" t="s">
        <v>3</v>
      </c>
      <c r="C1" s="29" t="s">
        <v>57</v>
      </c>
      <c r="D1" s="29" t="s">
        <v>58</v>
      </c>
      <c r="E1" s="29" t="s">
        <v>59</v>
      </c>
      <c r="F1" s="29" t="s">
        <v>60</v>
      </c>
      <c r="G1" s="45" t="s">
        <v>8</v>
      </c>
    </row>
    <row r="2" spans="1:7" s="4" customFormat="1" ht="35.5" customHeight="1" x14ac:dyDescent="0.25">
      <c r="A2" s="3" t="s">
        <v>0</v>
      </c>
      <c r="B2" s="47"/>
      <c r="C2" s="29" t="s">
        <v>61</v>
      </c>
      <c r="D2" s="29" t="s">
        <v>62</v>
      </c>
      <c r="E2" s="29" t="s">
        <v>63</v>
      </c>
      <c r="F2" s="29" t="s">
        <v>64</v>
      </c>
      <c r="G2" s="46"/>
    </row>
    <row r="3" spans="1:7" x14ac:dyDescent="0.25">
      <c r="A3" s="8" t="s">
        <v>7</v>
      </c>
      <c r="B3" s="9"/>
      <c r="C3" s="9"/>
      <c r="D3" s="9"/>
      <c r="E3" s="9"/>
      <c r="F3" s="9"/>
      <c r="G3" s="10"/>
    </row>
    <row r="4" spans="1:7" ht="43.5" x14ac:dyDescent="0.25">
      <c r="A4" s="32" t="s">
        <v>26</v>
      </c>
      <c r="B4" s="30" t="s">
        <v>56</v>
      </c>
      <c r="C4" s="11">
        <v>0</v>
      </c>
      <c r="D4" s="11">
        <v>5</v>
      </c>
      <c r="E4" s="11">
        <v>5</v>
      </c>
      <c r="F4" s="11">
        <v>5</v>
      </c>
      <c r="G4" s="15">
        <f>COUNTIF(C4:F4,"=0")</f>
        <v>1</v>
      </c>
    </row>
    <row r="5" spans="1:7" s="4" customFormat="1" x14ac:dyDescent="0.25">
      <c r="A5" s="49" t="s">
        <v>32</v>
      </c>
      <c r="B5" s="50"/>
      <c r="C5" s="12">
        <f>IF(C4="","",SUM(C4:C4))</f>
        <v>0</v>
      </c>
      <c r="D5" s="12">
        <f t="shared" ref="D5:F5" si="0">IF(D4="","",SUM(D4:D4))</f>
        <v>5</v>
      </c>
      <c r="E5" s="12">
        <f t="shared" si="0"/>
        <v>5</v>
      </c>
      <c r="F5" s="12">
        <f t="shared" si="0"/>
        <v>5</v>
      </c>
      <c r="G5" s="15">
        <f>COUNTIF(C5:F5,"=0")</f>
        <v>1</v>
      </c>
    </row>
    <row r="6" spans="1:7" x14ac:dyDescent="0.25">
      <c r="A6" s="13" t="s">
        <v>20</v>
      </c>
      <c r="B6" s="9"/>
      <c r="C6" s="9"/>
      <c r="D6" s="9"/>
      <c r="E6" s="9"/>
      <c r="F6" s="9"/>
      <c r="G6" s="10"/>
    </row>
    <row r="7" spans="1:7" ht="29" x14ac:dyDescent="0.25">
      <c r="A7" s="14" t="s">
        <v>10</v>
      </c>
      <c r="B7" s="48" t="s">
        <v>51</v>
      </c>
      <c r="C7" s="11" t="s">
        <v>70</v>
      </c>
      <c r="D7" s="11" t="s">
        <v>70</v>
      </c>
      <c r="E7" s="11" t="s">
        <v>70</v>
      </c>
      <c r="F7" s="11" t="s">
        <v>70</v>
      </c>
      <c r="G7" s="15">
        <f t="shared" ref="G7:G45" si="1">COUNTIF(C7:F7,"=N")</f>
        <v>0</v>
      </c>
    </row>
    <row r="8" spans="1:7" ht="29" x14ac:dyDescent="0.25">
      <c r="A8" s="14" t="s">
        <v>33</v>
      </c>
      <c r="B8" s="48"/>
      <c r="C8" s="11" t="s">
        <v>71</v>
      </c>
      <c r="D8" s="11" t="s">
        <v>70</v>
      </c>
      <c r="E8" s="11" t="s">
        <v>70</v>
      </c>
      <c r="F8" s="11" t="s">
        <v>70</v>
      </c>
      <c r="G8" s="15">
        <f t="shared" si="1"/>
        <v>1</v>
      </c>
    </row>
    <row r="9" spans="1:7" ht="29" x14ac:dyDescent="0.25">
      <c r="A9" s="32" t="s">
        <v>65</v>
      </c>
      <c r="B9" s="48"/>
      <c r="C9" s="11" t="s">
        <v>70</v>
      </c>
      <c r="D9" s="11" t="s">
        <v>70</v>
      </c>
      <c r="E9" s="11" t="s">
        <v>70</v>
      </c>
      <c r="F9" s="11" t="s">
        <v>70</v>
      </c>
      <c r="G9" s="15">
        <f t="shared" si="1"/>
        <v>0</v>
      </c>
    </row>
    <row r="10" spans="1:7" x14ac:dyDescent="0.25">
      <c r="A10" s="14" t="s">
        <v>22</v>
      </c>
      <c r="B10" s="38" t="s">
        <v>56</v>
      </c>
      <c r="C10" s="11" t="s">
        <v>70</v>
      </c>
      <c r="D10" s="11" t="s">
        <v>70</v>
      </c>
      <c r="E10" s="11" t="s">
        <v>70</v>
      </c>
      <c r="F10" s="11" t="s">
        <v>70</v>
      </c>
      <c r="G10" s="15">
        <f t="shared" si="1"/>
        <v>0</v>
      </c>
    </row>
    <row r="11" spans="1:7" ht="29" x14ac:dyDescent="0.25">
      <c r="A11" s="14" t="s">
        <v>66</v>
      </c>
      <c r="B11" s="39"/>
      <c r="C11" s="11" t="s">
        <v>70</v>
      </c>
      <c r="D11" s="11" t="s">
        <v>70</v>
      </c>
      <c r="E11" s="11" t="s">
        <v>70</v>
      </c>
      <c r="F11" s="11" t="s">
        <v>70</v>
      </c>
      <c r="G11" s="15">
        <f t="shared" si="1"/>
        <v>0</v>
      </c>
    </row>
    <row r="12" spans="1:7" ht="43.5" x14ac:dyDescent="0.25">
      <c r="A12" s="14" t="s">
        <v>34</v>
      </c>
      <c r="B12" s="40"/>
      <c r="C12" s="11" t="s">
        <v>70</v>
      </c>
      <c r="D12" s="11" t="s">
        <v>70</v>
      </c>
      <c r="E12" s="11" t="s">
        <v>70</v>
      </c>
      <c r="F12" s="11" t="s">
        <v>70</v>
      </c>
      <c r="G12" s="15">
        <f t="shared" si="1"/>
        <v>0</v>
      </c>
    </row>
    <row r="13" spans="1:7" ht="29" x14ac:dyDescent="0.25">
      <c r="A13" s="32" t="s">
        <v>35</v>
      </c>
      <c r="B13" s="40"/>
      <c r="C13" s="11" t="s">
        <v>70</v>
      </c>
      <c r="D13" s="11" t="s">
        <v>70</v>
      </c>
      <c r="E13" s="11" t="s">
        <v>70</v>
      </c>
      <c r="F13" s="11" t="s">
        <v>70</v>
      </c>
      <c r="G13" s="15">
        <f t="shared" si="1"/>
        <v>0</v>
      </c>
    </row>
    <row r="14" spans="1:7" ht="29" x14ac:dyDescent="0.35">
      <c r="A14" s="1" t="s">
        <v>54</v>
      </c>
      <c r="B14" s="40"/>
      <c r="C14" s="11" t="s">
        <v>70</v>
      </c>
      <c r="D14" s="11" t="s">
        <v>70</v>
      </c>
      <c r="E14" s="11" t="s">
        <v>70</v>
      </c>
      <c r="F14" s="11" t="s">
        <v>70</v>
      </c>
      <c r="G14" s="15">
        <f t="shared" si="1"/>
        <v>0</v>
      </c>
    </row>
    <row r="15" spans="1:7" x14ac:dyDescent="0.25">
      <c r="A15" s="14" t="s">
        <v>23</v>
      </c>
      <c r="B15" s="40"/>
      <c r="C15" s="11" t="s">
        <v>70</v>
      </c>
      <c r="D15" s="11" t="s">
        <v>70</v>
      </c>
      <c r="E15" s="11" t="s">
        <v>70</v>
      </c>
      <c r="F15" s="11" t="s">
        <v>70</v>
      </c>
      <c r="G15" s="15">
        <f t="shared" si="1"/>
        <v>0</v>
      </c>
    </row>
    <row r="16" spans="1:7" ht="29" x14ac:dyDescent="0.25">
      <c r="A16" s="14" t="s">
        <v>55</v>
      </c>
      <c r="B16" s="40"/>
      <c r="C16" s="11" t="s">
        <v>71</v>
      </c>
      <c r="D16" s="11" t="s">
        <v>70</v>
      </c>
      <c r="E16" s="11" t="s">
        <v>70</v>
      </c>
      <c r="F16" s="11" t="s">
        <v>70</v>
      </c>
      <c r="G16" s="15">
        <f t="shared" si="1"/>
        <v>1</v>
      </c>
    </row>
    <row r="17" spans="1:7" ht="43.5" x14ac:dyDescent="0.25">
      <c r="A17" s="14" t="s">
        <v>68</v>
      </c>
      <c r="B17" s="40"/>
      <c r="C17" s="11" t="s">
        <v>71</v>
      </c>
      <c r="D17" s="11" t="s">
        <v>70</v>
      </c>
      <c r="E17" s="11" t="s">
        <v>70</v>
      </c>
      <c r="F17" s="11" t="s">
        <v>70</v>
      </c>
      <c r="G17" s="15">
        <f t="shared" si="1"/>
        <v>1</v>
      </c>
    </row>
    <row r="18" spans="1:7" ht="29" x14ac:dyDescent="0.25">
      <c r="A18" s="14" t="s">
        <v>24</v>
      </c>
      <c r="B18" s="40"/>
      <c r="C18" s="11" t="s">
        <v>71</v>
      </c>
      <c r="D18" s="11" t="s">
        <v>70</v>
      </c>
      <c r="E18" s="11" t="s">
        <v>70</v>
      </c>
      <c r="F18" s="11" t="s">
        <v>70</v>
      </c>
      <c r="G18" s="15">
        <f t="shared" si="1"/>
        <v>1</v>
      </c>
    </row>
    <row r="19" spans="1:7" ht="58" x14ac:dyDescent="0.25">
      <c r="A19" s="14" t="s">
        <v>38</v>
      </c>
      <c r="B19" s="40"/>
      <c r="C19" s="11" t="s">
        <v>70</v>
      </c>
      <c r="D19" s="11" t="s">
        <v>70</v>
      </c>
      <c r="E19" s="11" t="s">
        <v>70</v>
      </c>
      <c r="F19" s="11" t="s">
        <v>70</v>
      </c>
      <c r="G19" s="15">
        <f t="shared" si="1"/>
        <v>0</v>
      </c>
    </row>
    <row r="20" spans="1:7" ht="29" x14ac:dyDescent="0.25">
      <c r="A20" s="14" t="s">
        <v>25</v>
      </c>
      <c r="B20" s="41"/>
      <c r="C20" s="11" t="s">
        <v>70</v>
      </c>
      <c r="D20" s="11" t="s">
        <v>70</v>
      </c>
      <c r="E20" s="11" t="s">
        <v>70</v>
      </c>
      <c r="F20" s="11" t="s">
        <v>70</v>
      </c>
      <c r="G20" s="15">
        <f t="shared" si="1"/>
        <v>0</v>
      </c>
    </row>
    <row r="21" spans="1:7" ht="29" x14ac:dyDescent="0.25">
      <c r="A21" s="14" t="s">
        <v>11</v>
      </c>
      <c r="B21" s="42" t="s">
        <v>51</v>
      </c>
      <c r="C21" s="11" t="s">
        <v>70</v>
      </c>
      <c r="D21" s="11" t="s">
        <v>70</v>
      </c>
      <c r="E21" s="11" t="s">
        <v>70</v>
      </c>
      <c r="F21" s="11" t="s">
        <v>70</v>
      </c>
      <c r="G21" s="15">
        <f t="shared" si="1"/>
        <v>0</v>
      </c>
    </row>
    <row r="22" spans="1:7" x14ac:dyDescent="0.25">
      <c r="A22" s="14" t="s">
        <v>12</v>
      </c>
      <c r="B22" s="40"/>
      <c r="C22" s="11" t="s">
        <v>70</v>
      </c>
      <c r="D22" s="11" t="s">
        <v>70</v>
      </c>
      <c r="E22" s="11" t="s">
        <v>70</v>
      </c>
      <c r="F22" s="11" t="s">
        <v>70</v>
      </c>
      <c r="G22" s="15">
        <f t="shared" si="1"/>
        <v>0</v>
      </c>
    </row>
    <row r="23" spans="1:7" ht="29" x14ac:dyDescent="0.25">
      <c r="A23" s="14" t="s">
        <v>40</v>
      </c>
      <c r="B23" s="40"/>
      <c r="C23" s="11" t="s">
        <v>70</v>
      </c>
      <c r="D23" s="11" t="s">
        <v>70</v>
      </c>
      <c r="E23" s="11" t="s">
        <v>70</v>
      </c>
      <c r="F23" s="11" t="s">
        <v>70</v>
      </c>
      <c r="G23" s="15">
        <f t="shared" si="1"/>
        <v>0</v>
      </c>
    </row>
    <row r="24" spans="1:7" x14ac:dyDescent="0.25">
      <c r="A24" s="14" t="s">
        <v>13</v>
      </c>
      <c r="B24" s="40"/>
      <c r="C24" s="11" t="s">
        <v>70</v>
      </c>
      <c r="D24" s="11" t="s">
        <v>70</v>
      </c>
      <c r="E24" s="11" t="s">
        <v>70</v>
      </c>
      <c r="F24" s="11" t="s">
        <v>70</v>
      </c>
      <c r="G24" s="15">
        <f t="shared" si="1"/>
        <v>0</v>
      </c>
    </row>
    <row r="25" spans="1:7" ht="29" x14ac:dyDescent="0.25">
      <c r="A25" s="14" t="s">
        <v>14</v>
      </c>
      <c r="B25" s="40"/>
      <c r="C25" s="11" t="s">
        <v>70</v>
      </c>
      <c r="D25" s="11" t="s">
        <v>70</v>
      </c>
      <c r="E25" s="11" t="s">
        <v>70</v>
      </c>
      <c r="F25" s="11" t="s">
        <v>70</v>
      </c>
      <c r="G25" s="15">
        <f t="shared" si="1"/>
        <v>0</v>
      </c>
    </row>
    <row r="26" spans="1:7" ht="43.5" x14ac:dyDescent="0.25">
      <c r="A26" s="14" t="s">
        <v>41</v>
      </c>
      <c r="B26" s="40"/>
      <c r="C26" s="11" t="s">
        <v>70</v>
      </c>
      <c r="D26" s="11" t="s">
        <v>70</v>
      </c>
      <c r="E26" s="11" t="s">
        <v>70</v>
      </c>
      <c r="F26" s="11" t="s">
        <v>70</v>
      </c>
      <c r="G26" s="15">
        <f t="shared" si="1"/>
        <v>0</v>
      </c>
    </row>
    <row r="27" spans="1:7" ht="29" x14ac:dyDescent="0.25">
      <c r="A27" s="14" t="s">
        <v>15</v>
      </c>
      <c r="B27" s="40"/>
      <c r="C27" s="11" t="s">
        <v>70</v>
      </c>
      <c r="D27" s="11" t="s">
        <v>70</v>
      </c>
      <c r="E27" s="11" t="s">
        <v>70</v>
      </c>
      <c r="F27" s="11" t="s">
        <v>70</v>
      </c>
      <c r="G27" s="15">
        <f t="shared" si="1"/>
        <v>0</v>
      </c>
    </row>
    <row r="28" spans="1:7" ht="29" x14ac:dyDescent="0.25">
      <c r="A28" s="14" t="s">
        <v>42</v>
      </c>
      <c r="B28" s="40"/>
      <c r="C28" s="11" t="s">
        <v>70</v>
      </c>
      <c r="D28" s="11" t="s">
        <v>70</v>
      </c>
      <c r="E28" s="11" t="s">
        <v>70</v>
      </c>
      <c r="F28" s="11" t="s">
        <v>70</v>
      </c>
      <c r="G28" s="15">
        <f t="shared" si="1"/>
        <v>0</v>
      </c>
    </row>
    <row r="29" spans="1:7" x14ac:dyDescent="0.25">
      <c r="A29" s="14" t="s">
        <v>43</v>
      </c>
      <c r="B29" s="40"/>
      <c r="C29" s="11" t="s">
        <v>70</v>
      </c>
      <c r="D29" s="11" t="s">
        <v>70</v>
      </c>
      <c r="E29" s="11" t="s">
        <v>70</v>
      </c>
      <c r="F29" s="11" t="s">
        <v>70</v>
      </c>
      <c r="G29" s="15">
        <f t="shared" si="1"/>
        <v>0</v>
      </c>
    </row>
    <row r="30" spans="1:7" x14ac:dyDescent="0.25">
      <c r="A30" s="14" t="s">
        <v>16</v>
      </c>
      <c r="B30" s="40"/>
      <c r="C30" s="11" t="s">
        <v>71</v>
      </c>
      <c r="D30" s="11" t="s">
        <v>70</v>
      </c>
      <c r="E30" s="11" t="s">
        <v>70</v>
      </c>
      <c r="F30" s="11" t="s">
        <v>70</v>
      </c>
      <c r="G30" s="15">
        <f t="shared" si="1"/>
        <v>1</v>
      </c>
    </row>
    <row r="31" spans="1:7" x14ac:dyDescent="0.25">
      <c r="A31" s="14" t="s">
        <v>27</v>
      </c>
      <c r="B31" s="40"/>
      <c r="C31" s="11" t="s">
        <v>71</v>
      </c>
      <c r="D31" s="11" t="s">
        <v>70</v>
      </c>
      <c r="E31" s="11" t="s">
        <v>70</v>
      </c>
      <c r="F31" s="11" t="s">
        <v>70</v>
      </c>
      <c r="G31" s="15">
        <f t="shared" si="1"/>
        <v>1</v>
      </c>
    </row>
    <row r="32" spans="1:7" x14ac:dyDescent="0.25">
      <c r="A32" s="14" t="s">
        <v>28</v>
      </c>
      <c r="B32" s="40"/>
      <c r="C32" s="11" t="s">
        <v>71</v>
      </c>
      <c r="D32" s="11" t="s">
        <v>70</v>
      </c>
      <c r="E32" s="11" t="s">
        <v>70</v>
      </c>
      <c r="F32" s="11" t="s">
        <v>70</v>
      </c>
      <c r="G32" s="15">
        <f t="shared" si="1"/>
        <v>1</v>
      </c>
    </row>
    <row r="33" spans="1:11" x14ac:dyDescent="0.25">
      <c r="A33" s="14" t="s">
        <v>29</v>
      </c>
      <c r="B33" s="40"/>
      <c r="C33" s="11" t="s">
        <v>71</v>
      </c>
      <c r="D33" s="11" t="s">
        <v>70</v>
      </c>
      <c r="E33" s="11" t="s">
        <v>70</v>
      </c>
      <c r="F33" s="11" t="s">
        <v>70</v>
      </c>
      <c r="G33" s="15">
        <f t="shared" si="1"/>
        <v>1</v>
      </c>
    </row>
    <row r="34" spans="1:11" x14ac:dyDescent="0.25">
      <c r="A34" s="14" t="s">
        <v>30</v>
      </c>
      <c r="B34" s="40"/>
      <c r="C34" s="11" t="s">
        <v>71</v>
      </c>
      <c r="D34" s="11" t="s">
        <v>70</v>
      </c>
      <c r="E34" s="11" t="s">
        <v>70</v>
      </c>
      <c r="F34" s="11" t="s">
        <v>70</v>
      </c>
      <c r="G34" s="15">
        <f t="shared" si="1"/>
        <v>1</v>
      </c>
    </row>
    <row r="35" spans="1:11" x14ac:dyDescent="0.25">
      <c r="A35" s="14" t="s">
        <v>31</v>
      </c>
      <c r="B35" s="40"/>
      <c r="C35" s="11" t="s">
        <v>71</v>
      </c>
      <c r="D35" s="11" t="s">
        <v>70</v>
      </c>
      <c r="E35" s="11" t="s">
        <v>70</v>
      </c>
      <c r="F35" s="11" t="s">
        <v>70</v>
      </c>
      <c r="G35" s="15">
        <f t="shared" si="1"/>
        <v>1</v>
      </c>
    </row>
    <row r="36" spans="1:11" ht="29" x14ac:dyDescent="0.25">
      <c r="A36" s="14" t="s">
        <v>69</v>
      </c>
      <c r="B36" s="40"/>
      <c r="C36" s="11" t="s">
        <v>70</v>
      </c>
      <c r="D36" s="11" t="s">
        <v>70</v>
      </c>
      <c r="E36" s="11" t="s">
        <v>70</v>
      </c>
      <c r="F36" s="11" t="s">
        <v>70</v>
      </c>
      <c r="G36" s="15">
        <f t="shared" si="1"/>
        <v>0</v>
      </c>
    </row>
    <row r="37" spans="1:11" ht="29" x14ac:dyDescent="0.25">
      <c r="A37" s="14" t="s">
        <v>44</v>
      </c>
      <c r="B37" s="41"/>
      <c r="C37" s="11" t="s">
        <v>70</v>
      </c>
      <c r="D37" s="11" t="s">
        <v>70</v>
      </c>
      <c r="E37" s="11" t="s">
        <v>70</v>
      </c>
      <c r="F37" s="11" t="s">
        <v>70</v>
      </c>
      <c r="G37" s="15">
        <f t="shared" si="1"/>
        <v>0</v>
      </c>
    </row>
    <row r="38" spans="1:11" ht="29" x14ac:dyDescent="0.25">
      <c r="A38" s="14" t="s">
        <v>45</v>
      </c>
      <c r="B38" s="35" t="s">
        <v>53</v>
      </c>
      <c r="C38" s="11" t="s">
        <v>70</v>
      </c>
      <c r="D38" s="11" t="s">
        <v>70</v>
      </c>
      <c r="E38" s="11" t="s">
        <v>70</v>
      </c>
      <c r="F38" s="11" t="s">
        <v>70</v>
      </c>
      <c r="G38" s="15">
        <f t="shared" si="1"/>
        <v>0</v>
      </c>
    </row>
    <row r="39" spans="1:11" ht="72.5" x14ac:dyDescent="0.25">
      <c r="A39" s="16" t="s">
        <v>19</v>
      </c>
      <c r="B39" s="36"/>
      <c r="C39" s="11" t="s">
        <v>71</v>
      </c>
      <c r="D39" s="11" t="s">
        <v>70</v>
      </c>
      <c r="E39" s="11" t="s">
        <v>70</v>
      </c>
      <c r="F39" s="11" t="s">
        <v>70</v>
      </c>
      <c r="G39" s="15">
        <f t="shared" si="1"/>
        <v>1</v>
      </c>
    </row>
    <row r="40" spans="1:11" x14ac:dyDescent="0.25">
      <c r="A40" s="32" t="s">
        <v>46</v>
      </c>
      <c r="B40" s="37"/>
      <c r="C40" s="11" t="s">
        <v>70</v>
      </c>
      <c r="D40" s="11" t="s">
        <v>70</v>
      </c>
      <c r="E40" s="11" t="s">
        <v>70</v>
      </c>
      <c r="F40" s="11" t="s">
        <v>70</v>
      </c>
      <c r="G40" s="15">
        <f t="shared" si="1"/>
        <v>0</v>
      </c>
    </row>
    <row r="41" spans="1:11" ht="29" x14ac:dyDescent="0.25">
      <c r="A41" s="32" t="s">
        <v>47</v>
      </c>
      <c r="B41" s="37"/>
      <c r="C41" s="11" t="s">
        <v>70</v>
      </c>
      <c r="D41" s="11" t="s">
        <v>70</v>
      </c>
      <c r="E41" s="11" t="s">
        <v>70</v>
      </c>
      <c r="F41" s="11" t="s">
        <v>70</v>
      </c>
      <c r="G41" s="15">
        <f t="shared" si="1"/>
        <v>0</v>
      </c>
    </row>
    <row r="42" spans="1:11" ht="29" x14ac:dyDescent="0.25">
      <c r="A42" s="32" t="s">
        <v>48</v>
      </c>
      <c r="B42" s="37"/>
      <c r="C42" s="11" t="s">
        <v>70</v>
      </c>
      <c r="D42" s="11" t="s">
        <v>70</v>
      </c>
      <c r="E42" s="11" t="s">
        <v>70</v>
      </c>
      <c r="F42" s="11" t="s">
        <v>70</v>
      </c>
      <c r="G42" s="15">
        <f t="shared" si="1"/>
        <v>0</v>
      </c>
    </row>
    <row r="43" spans="1:11" ht="29" x14ac:dyDescent="0.35">
      <c r="A43" s="2" t="s">
        <v>17</v>
      </c>
      <c r="B43" s="36"/>
      <c r="C43" s="11" t="s">
        <v>71</v>
      </c>
      <c r="D43" s="11" t="s">
        <v>70</v>
      </c>
      <c r="E43" s="11" t="s">
        <v>70</v>
      </c>
      <c r="F43" s="11" t="s">
        <v>70</v>
      </c>
      <c r="G43" s="15">
        <f t="shared" si="1"/>
        <v>1</v>
      </c>
    </row>
    <row r="44" spans="1:11" ht="43.5" x14ac:dyDescent="0.35">
      <c r="A44" s="1" t="s">
        <v>21</v>
      </c>
      <c r="B44" s="17" t="s">
        <v>52</v>
      </c>
      <c r="C44" s="11" t="s">
        <v>70</v>
      </c>
      <c r="D44" s="11" t="s">
        <v>70</v>
      </c>
      <c r="E44" s="11" t="s">
        <v>70</v>
      </c>
      <c r="F44" s="11" t="s">
        <v>70</v>
      </c>
      <c r="G44" s="15">
        <f t="shared" si="1"/>
        <v>0</v>
      </c>
    </row>
    <row r="45" spans="1:11" s="4" customFormat="1" x14ac:dyDescent="0.25">
      <c r="A45" s="18" t="s">
        <v>18</v>
      </c>
      <c r="B45" s="19" t="s">
        <v>5</v>
      </c>
      <c r="C45" s="11" t="s">
        <v>70</v>
      </c>
      <c r="D45" s="11" t="s">
        <v>70</v>
      </c>
      <c r="E45" s="11" t="s">
        <v>70</v>
      </c>
      <c r="F45" s="11" t="s">
        <v>70</v>
      </c>
      <c r="G45" s="15">
        <f t="shared" si="1"/>
        <v>0</v>
      </c>
    </row>
    <row r="46" spans="1:11" s="22" customFormat="1" x14ac:dyDescent="0.25">
      <c r="A46" s="20" t="s">
        <v>2</v>
      </c>
      <c r="B46" s="21" t="s">
        <v>1</v>
      </c>
      <c r="C46" s="21" t="str">
        <f>IF(C44="","",IF(OR(C7="N",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),"N","Y"))</f>
        <v>N</v>
      </c>
      <c r="D46" s="21" t="str">
        <f t="shared" ref="D46:F46" si="2">IF(D44="","",IF(OR(D7="N",D8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),"N","Y"))</f>
        <v>Y</v>
      </c>
      <c r="E46" s="21" t="str">
        <f t="shared" si="2"/>
        <v>Y</v>
      </c>
      <c r="F46" s="21" t="str">
        <f t="shared" si="2"/>
        <v>Y</v>
      </c>
      <c r="G46" s="15">
        <f>COUNTIF(C46:F46,"=N")</f>
        <v>1</v>
      </c>
    </row>
    <row r="47" spans="1:11" x14ac:dyDescent="0.25">
      <c r="A47" s="13" t="s">
        <v>9</v>
      </c>
      <c r="B47" s="9"/>
      <c r="C47" s="9"/>
      <c r="D47" s="9"/>
      <c r="E47" s="9"/>
      <c r="F47" s="9"/>
      <c r="G47" s="10"/>
      <c r="K47" s="5"/>
    </row>
    <row r="48" spans="1:11" x14ac:dyDescent="0.25">
      <c r="A48" s="31" t="s">
        <v>67</v>
      </c>
      <c r="B48" s="34" t="s">
        <v>56</v>
      </c>
      <c r="C48" s="11">
        <v>1</v>
      </c>
      <c r="D48" s="11">
        <v>1</v>
      </c>
      <c r="E48" s="11">
        <v>1</v>
      </c>
      <c r="F48" s="11">
        <v>1</v>
      </c>
      <c r="G48" s="23"/>
      <c r="K48" s="5"/>
    </row>
    <row r="49" spans="1:11" x14ac:dyDescent="0.25">
      <c r="A49" s="18" t="s">
        <v>39</v>
      </c>
      <c r="B49" s="33" t="s">
        <v>51</v>
      </c>
      <c r="C49" s="11" t="s">
        <v>70</v>
      </c>
      <c r="D49" s="11" t="s">
        <v>70</v>
      </c>
      <c r="E49" s="11" t="s">
        <v>70</v>
      </c>
      <c r="F49" s="11" t="s">
        <v>70</v>
      </c>
      <c r="G49" s="15">
        <f>COUNTIF(C49:F49,"=N")</f>
        <v>0</v>
      </c>
      <c r="K49" s="5"/>
    </row>
    <row r="50" spans="1:11" ht="29" x14ac:dyDescent="0.25">
      <c r="A50" s="18" t="s">
        <v>37</v>
      </c>
      <c r="B50" s="43" t="s">
        <v>56</v>
      </c>
      <c r="C50" s="11" t="s">
        <v>71</v>
      </c>
      <c r="D50" s="11" t="s">
        <v>70</v>
      </c>
      <c r="E50" s="11" t="s">
        <v>70</v>
      </c>
      <c r="F50" s="11" t="s">
        <v>70</v>
      </c>
      <c r="G50" s="15">
        <f>COUNTIF(C50:F50,"=N")</f>
        <v>1</v>
      </c>
      <c r="K50" s="24"/>
    </row>
    <row r="51" spans="1:11" x14ac:dyDescent="0.25">
      <c r="A51" s="18" t="s">
        <v>36</v>
      </c>
      <c r="B51" s="44"/>
      <c r="C51" s="11" t="s">
        <v>71</v>
      </c>
      <c r="D51" s="11" t="s">
        <v>70</v>
      </c>
      <c r="E51" s="11" t="s">
        <v>70</v>
      </c>
      <c r="F51" s="11" t="s">
        <v>70</v>
      </c>
      <c r="G51" s="15">
        <f>COUNTIF(C51:F51,"=N")</f>
        <v>1</v>
      </c>
      <c r="K51" s="24"/>
    </row>
    <row r="52" spans="1:11" ht="29" x14ac:dyDescent="0.25">
      <c r="A52" s="18" t="s">
        <v>49</v>
      </c>
      <c r="B52" s="25" t="s">
        <v>53</v>
      </c>
      <c r="C52" s="11" t="s">
        <v>70</v>
      </c>
      <c r="D52" s="11" t="s">
        <v>70</v>
      </c>
      <c r="E52" s="11" t="s">
        <v>70</v>
      </c>
      <c r="F52" s="11" t="s">
        <v>70</v>
      </c>
      <c r="G52" s="15">
        <f>COUNTIF(C52:F52,"=N")</f>
        <v>0</v>
      </c>
      <c r="K52" s="24"/>
    </row>
    <row r="53" spans="1:11" ht="29" x14ac:dyDescent="0.25">
      <c r="A53" s="18" t="s">
        <v>50</v>
      </c>
      <c r="B53" s="26" t="s">
        <v>6</v>
      </c>
      <c r="C53" s="27">
        <v>3</v>
      </c>
      <c r="D53" s="27">
        <v>2</v>
      </c>
      <c r="E53" s="27">
        <v>4</v>
      </c>
      <c r="F53" s="27">
        <v>1</v>
      </c>
      <c r="G53" s="23"/>
      <c r="K53" s="24"/>
    </row>
    <row r="54" spans="1:11" x14ac:dyDescent="0.25">
      <c r="K54" s="5"/>
    </row>
  </sheetData>
  <mergeCells count="8">
    <mergeCell ref="B38:B43"/>
    <mergeCell ref="B10:B20"/>
    <mergeCell ref="B21:B37"/>
    <mergeCell ref="B50:B51"/>
    <mergeCell ref="G1:G2"/>
    <mergeCell ref="B1:B2"/>
    <mergeCell ref="B7:B9"/>
    <mergeCell ref="A5:B5"/>
  </mergeCells>
  <conditionalFormatting sqref="C7:F46">
    <cfRule type="cellIs" dxfId="4" priority="17" operator="equal">
      <formula>"N"</formula>
    </cfRule>
  </conditionalFormatting>
  <conditionalFormatting sqref="G49:G52 G7:G46">
    <cfRule type="cellIs" dxfId="3" priority="11" operator="greaterThan">
      <formula>0</formula>
    </cfRule>
  </conditionalFormatting>
  <conditionalFormatting sqref="C5:F5">
    <cfRule type="cellIs" dxfId="2" priority="3" operator="lessThan">
      <formula>5</formula>
    </cfRule>
  </conditionalFormatting>
  <conditionalFormatting sqref="G4:G5">
    <cfRule type="cellIs" dxfId="1" priority="2" operator="greaterThan">
      <formula>0</formula>
    </cfRule>
  </conditionalFormatting>
  <conditionalFormatting sqref="C49:F52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scale="67" orientation="portrait" r:id="rId1"/>
  <headerFooter>
    <oddHeader>&amp;CRFA 2020-302 Review Committee Meeting Scores&amp;RPage &amp;P of &amp;N</oddHeader>
  </headerFooter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D2ADF9-B7AB-4E94-9992-C27CBD2D4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A5490-7A87-4B58-B106-B7D57A4E4A6A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31c33541-f0e7-4482-9c8a-fb53b33b075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2020-04-01T18:12:00Z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