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18820" windowHeight="6840" tabRatio="853"/>
  </bookViews>
  <sheets>
    <sheet name="All Applications" sheetId="1" r:id="rId1"/>
  </sheets>
  <definedNames>
    <definedName name="_xlnm.Print_Titles" localSheetId="0">'All Applications'!$A:$A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H3" i="1" l="1"/>
  <c r="H4" i="1"/>
  <c r="H5" i="1"/>
</calcChain>
</file>

<file path=xl/sharedStrings.xml><?xml version="1.0" encoding="utf-8"?>
<sst xmlns="http://schemas.openxmlformats.org/spreadsheetml/2006/main" count="45" uniqueCount="28">
  <si>
    <t>Application Number</t>
  </si>
  <si>
    <t>Name of Development</t>
  </si>
  <si>
    <t>Florida Job Creation Preference</t>
  </si>
  <si>
    <t>Lottery Number</t>
  </si>
  <si>
    <t>Total Points</t>
  </si>
  <si>
    <t>Eligible For Funding?</t>
  </si>
  <si>
    <t>Units</t>
  </si>
  <si>
    <t>Land Acquisition Program Funding Request Amount</t>
  </si>
  <si>
    <t>Development Funding Request Amount</t>
  </si>
  <si>
    <t>Total CDBG-DR Request Amount (Land Acquisition plus Development Funding)</t>
  </si>
  <si>
    <t>Development Funding Request Per Unit</t>
  </si>
  <si>
    <t>The Housing Authority of the City of Key West, Florida</t>
  </si>
  <si>
    <t>Affordable Housing Experience  Preference</t>
  </si>
  <si>
    <t>Federal Funding Preference</t>
  </si>
  <si>
    <t>Priority level</t>
  </si>
  <si>
    <t>Land Owner</t>
  </si>
  <si>
    <t>Florida Keys Community Land Trust, Inc.</t>
  </si>
  <si>
    <t>Resiliency Preference</t>
  </si>
  <si>
    <t>2020-447D</t>
  </si>
  <si>
    <t>2020-448D</t>
  </si>
  <si>
    <t>2020-449D</t>
  </si>
  <si>
    <t>Key West Scattered Sites</t>
  </si>
  <si>
    <t>The Avenues at Big Pine Key</t>
  </si>
  <si>
    <t>Seahorse Cottages at Big Pine Key II</t>
  </si>
  <si>
    <t>Name of Developer</t>
  </si>
  <si>
    <t>Rural Neighborhoods, Incorporated JCG Real Estate Ventures, LLC</t>
  </si>
  <si>
    <t>Y</t>
  </si>
  <si>
    <t>Applications invited to enter Credit Underwriting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</si>
</sst>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7" fontId="1" fillId="0" borderId="1" xfId="1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7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8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3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10">
    <cellStyle name="Comma" xfId="1" builtinId="3"/>
    <cellStyle name="Comma 2" xfId="2"/>
    <cellStyle name="Comma 3" xfId="7"/>
    <cellStyle name="Comma 4" xfId="9"/>
    <cellStyle name="Normal" xfId="0" builtinId="0"/>
    <cellStyle name="Normal 2" xfId="6"/>
    <cellStyle name="Normal 2 2" xfId="5"/>
    <cellStyle name="Normal 3" xfId="4"/>
    <cellStyle name="Normal 4" xfId="8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showGridLines="0" tabSelected="1" zoomScale="85" zoomScaleNormal="85" workbookViewId="0">
      <pane xSplit="1" ySplit="2" topLeftCell="B3" activePane="bottomRight" state="frozen"/>
      <selection activeCell="N13" sqref="N13"/>
      <selection pane="topRight" activeCell="N13" sqref="N13"/>
      <selection pane="bottomLeft" activeCell="N13" sqref="N13"/>
      <selection pane="bottomRight"/>
    </sheetView>
  </sheetViews>
  <sheetFormatPr defaultColWidth="9.1796875" defaultRowHeight="14.5" x14ac:dyDescent="0.25"/>
  <cols>
    <col min="1" max="1" width="11.54296875" style="4" customWidth="1"/>
    <col min="2" max="2" width="15.453125" style="5" customWidth="1"/>
    <col min="3" max="3" width="15.1796875" style="4" customWidth="1"/>
    <col min="4" max="4" width="20.453125" style="4" customWidth="1"/>
    <col min="5" max="5" width="5.1796875" style="4" customWidth="1"/>
    <col min="6" max="6" width="14" style="4" customWidth="1"/>
    <col min="7" max="7" width="14.54296875" style="4" customWidth="1"/>
    <col min="8" max="8" width="17" style="4" customWidth="1"/>
    <col min="9" max="9" width="11.54296875" style="4" customWidth="1"/>
    <col min="10" max="10" width="6.36328125" style="4" customWidth="1"/>
    <col min="11" max="11" width="6.54296875" style="6" customWidth="1"/>
    <col min="12" max="12" width="10.36328125" style="6" customWidth="1"/>
    <col min="13" max="13" width="11.81640625" style="6" customWidth="1"/>
    <col min="14" max="14" width="11.81640625" style="4" customWidth="1"/>
    <col min="15" max="15" width="13.36328125" style="4" customWidth="1"/>
    <col min="16" max="16" width="10.6328125" style="4" customWidth="1"/>
    <col min="17" max="17" width="10.1796875" style="4" customWidth="1"/>
    <col min="18" max="18" width="6.1796875" style="4" bestFit="1" customWidth="1"/>
    <col min="19" max="19" width="9.1796875" style="6"/>
    <col min="20" max="16384" width="9.1796875" style="4"/>
  </cols>
  <sheetData>
    <row r="1" spans="1:20" x14ac:dyDescent="0.25">
      <c r="A1" s="20" t="s">
        <v>27</v>
      </c>
    </row>
    <row r="2" spans="1:20" s="2" customFormat="1" ht="81.5" customHeight="1" x14ac:dyDescent="0.25">
      <c r="A2" s="1" t="s">
        <v>0</v>
      </c>
      <c r="B2" s="1" t="s">
        <v>1</v>
      </c>
      <c r="C2" s="1" t="s">
        <v>24</v>
      </c>
      <c r="D2" s="1" t="s">
        <v>15</v>
      </c>
      <c r="E2" s="3" t="s">
        <v>6</v>
      </c>
      <c r="F2" s="1" t="s">
        <v>8</v>
      </c>
      <c r="G2" s="1" t="s">
        <v>7</v>
      </c>
      <c r="H2" s="1" t="s">
        <v>9</v>
      </c>
      <c r="I2" s="1" t="s">
        <v>5</v>
      </c>
      <c r="J2" s="3" t="s">
        <v>14</v>
      </c>
      <c r="K2" s="1" t="s">
        <v>4</v>
      </c>
      <c r="L2" s="1" t="s">
        <v>17</v>
      </c>
      <c r="M2" s="1" t="s">
        <v>12</v>
      </c>
      <c r="N2" s="1" t="s">
        <v>13</v>
      </c>
      <c r="O2" s="1" t="s">
        <v>10</v>
      </c>
      <c r="P2" s="1" t="s">
        <v>2</v>
      </c>
      <c r="Q2" s="1" t="s">
        <v>3</v>
      </c>
    </row>
    <row r="3" spans="1:20" ht="60" customHeight="1" x14ac:dyDescent="0.25">
      <c r="A3" s="9" t="s">
        <v>18</v>
      </c>
      <c r="B3" s="9" t="s">
        <v>21</v>
      </c>
      <c r="C3" s="9" t="s">
        <v>11</v>
      </c>
      <c r="D3" s="9" t="s">
        <v>11</v>
      </c>
      <c r="E3" s="10">
        <v>7</v>
      </c>
      <c r="F3" s="11">
        <v>1815582</v>
      </c>
      <c r="G3" s="11">
        <v>0</v>
      </c>
      <c r="H3" s="12">
        <f>F3+G3</f>
        <v>1815582</v>
      </c>
      <c r="I3" s="13" t="s">
        <v>26</v>
      </c>
      <c r="J3" s="14">
        <v>1</v>
      </c>
      <c r="K3" s="15">
        <v>5</v>
      </c>
      <c r="L3" s="15" t="s">
        <v>26</v>
      </c>
      <c r="M3" s="15" t="s">
        <v>26</v>
      </c>
      <c r="N3" s="15" t="s">
        <v>26</v>
      </c>
      <c r="O3" s="16">
        <f>F3/E3</f>
        <v>259368.85714285713</v>
      </c>
      <c r="P3" s="17" t="s">
        <v>26</v>
      </c>
      <c r="Q3" s="18">
        <v>2</v>
      </c>
      <c r="S3" s="4"/>
    </row>
    <row r="4" spans="1:20" ht="74" customHeight="1" x14ac:dyDescent="0.25">
      <c r="A4" s="9" t="s">
        <v>19</v>
      </c>
      <c r="B4" s="9" t="s">
        <v>22</v>
      </c>
      <c r="C4" s="9" t="s">
        <v>25</v>
      </c>
      <c r="D4" s="9" t="s">
        <v>16</v>
      </c>
      <c r="E4" s="10">
        <v>5</v>
      </c>
      <c r="F4" s="11">
        <v>1340000</v>
      </c>
      <c r="G4" s="11">
        <v>541000</v>
      </c>
      <c r="H4" s="12">
        <f>F4+G4</f>
        <v>1881000</v>
      </c>
      <c r="I4" s="13" t="s">
        <v>26</v>
      </c>
      <c r="J4" s="14">
        <v>1</v>
      </c>
      <c r="K4" s="15">
        <v>5</v>
      </c>
      <c r="L4" s="15" t="s">
        <v>26</v>
      </c>
      <c r="M4" s="15" t="s">
        <v>26</v>
      </c>
      <c r="N4" s="15" t="s">
        <v>26</v>
      </c>
      <c r="O4" s="16">
        <f>F4/E4</f>
        <v>268000</v>
      </c>
      <c r="P4" s="17" t="s">
        <v>26</v>
      </c>
      <c r="Q4" s="18">
        <v>4</v>
      </c>
      <c r="R4" s="8"/>
      <c r="S4" s="4"/>
    </row>
    <row r="5" spans="1:20" ht="71.5" customHeight="1" x14ac:dyDescent="0.25">
      <c r="A5" s="9" t="s">
        <v>20</v>
      </c>
      <c r="B5" s="9" t="s">
        <v>23</v>
      </c>
      <c r="C5" s="9" t="s">
        <v>25</v>
      </c>
      <c r="D5" s="9" t="s">
        <v>16</v>
      </c>
      <c r="E5" s="10">
        <v>9</v>
      </c>
      <c r="F5" s="11">
        <v>2277000</v>
      </c>
      <c r="G5" s="11">
        <v>990000</v>
      </c>
      <c r="H5" s="12">
        <f>F5+G5</f>
        <v>3267000</v>
      </c>
      <c r="I5" s="13" t="s">
        <v>26</v>
      </c>
      <c r="J5" s="14">
        <v>1</v>
      </c>
      <c r="K5" s="15">
        <v>5</v>
      </c>
      <c r="L5" s="15" t="s">
        <v>26</v>
      </c>
      <c r="M5" s="15" t="s">
        <v>26</v>
      </c>
      <c r="N5" s="15" t="s">
        <v>26</v>
      </c>
      <c r="O5" s="16">
        <f>F5/E5</f>
        <v>253000</v>
      </c>
      <c r="P5" s="17" t="s">
        <v>26</v>
      </c>
      <c r="Q5" s="18">
        <v>1</v>
      </c>
      <c r="R5" s="8"/>
      <c r="S5" s="4"/>
    </row>
    <row r="6" spans="1:20" x14ac:dyDescent="0.25">
      <c r="E6" s="19"/>
      <c r="N6" s="6"/>
      <c r="S6" s="4"/>
      <c r="T6" s="7"/>
    </row>
    <row r="7" spans="1:20" x14ac:dyDescent="0.25">
      <c r="S7" s="7"/>
    </row>
    <row r="8" spans="1:20" x14ac:dyDescent="0.25">
      <c r="S8" s="7"/>
    </row>
    <row r="9" spans="1:20" x14ac:dyDescent="0.25">
      <c r="S9" s="7"/>
    </row>
    <row r="10" spans="1:20" x14ac:dyDescent="0.25">
      <c r="S10" s="7"/>
    </row>
    <row r="11" spans="1:20" x14ac:dyDescent="0.25">
      <c r="S11" s="7"/>
    </row>
    <row r="12" spans="1:20" x14ac:dyDescent="0.25">
      <c r="S12" s="7"/>
    </row>
    <row r="13" spans="1:20" x14ac:dyDescent="0.25">
      <c r="S13" s="7"/>
    </row>
    <row r="14" spans="1:20" x14ac:dyDescent="0.25">
      <c r="S14" s="7"/>
    </row>
    <row r="15" spans="1:20" x14ac:dyDescent="0.25">
      <c r="S15" s="7"/>
    </row>
    <row r="16" spans="1:20" x14ac:dyDescent="0.25">
      <c r="S16" s="7"/>
    </row>
    <row r="17" spans="19:19" x14ac:dyDescent="0.25">
      <c r="S17" s="7"/>
    </row>
    <row r="18" spans="19:19" x14ac:dyDescent="0.25">
      <c r="S18" s="7"/>
    </row>
  </sheetData>
  <sortState ref="A2:T4">
    <sortCondition descending="1" ref="I2:I4"/>
  </sortState>
  <phoneticPr fontId="0" type="noConversion"/>
  <pageMargins left="0.7" right="0.7" top="0.75" bottom="0.75" header="0.3" footer="0.3"/>
  <pageSetup paperSize="3" scale="57" fitToHeight="0" orientation="landscape" r:id="rId1"/>
  <headerFooter alignWithMargins="0">
    <oddHeader>&amp;C&amp;"Arial,Bold"&amp;14RFA 2020-302 Board Approved Preliminary Awards&amp;RPage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2" ma:contentTypeDescription="Create a new document." ma:contentTypeScope="" ma:versionID="9054663fb39640b2ab1cc222cb2b0bba">
  <xsd:schema xmlns:xsd="http://www.w3.org/2001/XMLSchema" xmlns:xs="http://www.w3.org/2001/XMLSchema" xmlns:p="http://schemas.microsoft.com/office/2006/metadata/properties" xmlns:ns2="a84349eb-4374-47bc-83f0-36d288636098" xmlns:ns3="68dfe011-c19e-4dbd-a5cd-00e4d25ab099" targetNamespace="http://schemas.microsoft.com/office/2006/metadata/properties" ma:root="true" ma:fieldsID="0b158f4102d84c18749311473bf7e6b4" ns2:_="" ns3:_="">
    <xsd:import namespace="a84349eb-4374-47bc-83f0-36d288636098"/>
    <xsd:import namespace="68dfe011-c19e-4dbd-a5cd-00e4d25ab0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062A1-1F3D-40EB-8273-410D87595B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BA5490-7A87-4B58-B106-B7D57A4E4A6A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a84349eb-4374-47bc-83f0-36d288636098"/>
    <ds:schemaRef ds:uri="http://purl.org/dc/terms/"/>
    <ds:schemaRef ds:uri="http://schemas.openxmlformats.org/package/2006/metadata/core-properties"/>
    <ds:schemaRef ds:uri="68dfe011-c19e-4dbd-a5cd-00e4d25ab099"/>
  </ds:schemaRefs>
</ds:datastoreItem>
</file>

<file path=customXml/itemProps3.xml><?xml version="1.0" encoding="utf-8"?>
<ds:datastoreItem xmlns:ds="http://schemas.openxmlformats.org/officeDocument/2006/customXml" ds:itemID="{54BE30DF-D82D-40C5-BB86-7FB853F85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2020-06-25T13:03:29Z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</Properties>
</file>