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2 PSN/"/>
    </mc:Choice>
  </mc:AlternateContent>
  <xr:revisionPtr revIDLastSave="1" documentId="8_{611E153F-CA70-44D0-A08D-E6E0AEDFFD76}" xr6:coauthVersionLast="45" xr6:coauthVersionMax="45" xr10:uidLastSave="{4EB960E4-6C12-4B8D-B326-1B9A9D75E1C8}"/>
  <bookViews>
    <workbookView xWindow="-108" yWindow="-108" windowWidth="23256" windowHeight="12576" xr2:uid="{F0C0956C-6F54-4177-9EE4-611839123164}"/>
  </bookViews>
  <sheets>
    <sheet name="enter scores" sheetId="1" r:id="rId1"/>
  </sheets>
  <definedNames>
    <definedName name="_Hlk33200406" localSheetId="0">'enter scores'!$A$55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7" i="1" l="1"/>
  <c r="H64" i="1"/>
  <c r="H63" i="1"/>
  <c r="H62" i="1"/>
  <c r="H61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G14" i="1"/>
  <c r="G57" i="1" s="1"/>
  <c r="G58" i="1" s="1"/>
  <c r="F14" i="1"/>
  <c r="F57" i="1" s="1"/>
  <c r="F58" i="1" s="1"/>
  <c r="E14" i="1"/>
  <c r="E57" i="1" s="1"/>
  <c r="E58" i="1" s="1"/>
  <c r="D14" i="1"/>
  <c r="D57" i="1" s="1"/>
  <c r="D58" i="1" s="1"/>
  <c r="C14" i="1"/>
  <c r="C57" i="1" s="1"/>
  <c r="C58" i="1" l="1"/>
  <c r="H58" i="1" s="1"/>
  <c r="H57" i="1"/>
</calcChain>
</file>

<file path=xl/sharedStrings.xml><?xml version="1.0" encoding="utf-8"?>
<sst xmlns="http://schemas.openxmlformats.org/spreadsheetml/2006/main" count="333" uniqueCount="94">
  <si>
    <t>Scoring Items</t>
  </si>
  <si>
    <t>Contributor/ Reporter</t>
  </si>
  <si>
    <t>2021-299S</t>
  </si>
  <si>
    <t>2021-300S</t>
  </si>
  <si>
    <t>2021-301S</t>
  </si>
  <si>
    <t>2021-302S</t>
  </si>
  <si>
    <t>2021-303S</t>
  </si>
  <si>
    <t>Count of Applications that did not meet requirement</t>
  </si>
  <si>
    <t>Development Name</t>
  </si>
  <si>
    <t>Whispering Pines</t>
  </si>
  <si>
    <t>Founders Point</t>
  </si>
  <si>
    <t>Scholars' Village</t>
  </si>
  <si>
    <t>Dillingham Apartments</t>
  </si>
  <si>
    <t>Village at River City</t>
  </si>
  <si>
    <t>Point Items</t>
  </si>
  <si>
    <t>Bookmarking Attachments prior to submission (Section Three, A.2.b.) (5 points)</t>
  </si>
  <si>
    <t>Joey</t>
  </si>
  <si>
    <t>3.b.(3)(b) 67ER20-1 Disincentive (5 points)</t>
  </si>
  <si>
    <t>Ryan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</si>
  <si>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</si>
  <si>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3.a.(4) Pre-Application Meeting form provided and meets requirements (5 points)</t>
  </si>
  <si>
    <t>Developer Experience Withdrawal Disincentive</t>
  </si>
  <si>
    <t>C.1. Operating/Managing Experience (maximum of 40 points)</t>
  </si>
  <si>
    <t>Diana</t>
  </si>
  <si>
    <t>C.2.a. Access to Community-Based General Services (maximum of 20 points)</t>
  </si>
  <si>
    <t>Tracy</t>
  </si>
  <si>
    <t>C.2.b.  Access to Community-Based Services and Resources that Address Tenants’ Needs (maximum of 35 points)</t>
  </si>
  <si>
    <t>C.3.a. Assist Intended Residents in Meeting their Housing Stability Needs, Goals and Expectations (maximum of 10 points)</t>
  </si>
  <si>
    <t>Elaine</t>
  </si>
  <si>
    <t>C.3.b. Assist Intended Residents in Meeting their Self-Sufficiency Needs, Goals and Expectations  (maximum of 10 points)</t>
  </si>
  <si>
    <t>Total Points Awarded (maximum of 140)</t>
  </si>
  <si>
    <t>Eligibility Items</t>
  </si>
  <si>
    <t>Submission Requirements met (section Three, A.)</t>
  </si>
  <si>
    <t>Y</t>
  </si>
  <si>
    <t>1.  Applicant Certification and Acknowledgement form provided and meets requirements</t>
  </si>
  <si>
    <t>N</t>
  </si>
  <si>
    <t>2.a.  Demographic Commitment selected</t>
  </si>
  <si>
    <t>2.b.  At least one Persons with Special Needs population selected</t>
  </si>
  <si>
    <t>2.d. Demographic Commitment description provided</t>
  </si>
  <si>
    <t>3.a.(1) Name of Applicant provided</t>
  </si>
  <si>
    <t>3.a.(2) Evidence Applicant is a legally formed entity provided</t>
  </si>
  <si>
    <t>3.a.(3) Evidence that the Applicant qualifies as a Non-Profit Applicant provided</t>
  </si>
  <si>
    <t>3.a.(5) Documentation that the Applicant informed the jurisdiction’s Local Continuum of Care lead agency head of its intent to apply for funding to develop housing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</si>
  <si>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</si>
  <si>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</si>
  <si>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</si>
  <si>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</si>
  <si>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 Name of Management Company provided, if applicable</t>
  </si>
  <si>
    <t>3.e. Community-Based Board of Directors Requirement met</t>
  </si>
  <si>
    <t>3.f.(1)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</si>
  <si>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</si>
  <si>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</si>
  <si>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</si>
  <si>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</si>
  <si>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</si>
  <si>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</si>
  <si>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</si>
  <si>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</si>
  <si>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</si>
  <si>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</si>
  <si>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 Number of new construction units and rehabilitation units provided</t>
  </si>
  <si>
    <t>6.c.  Occupancy status of any existing units provided, if Rehabilitation</t>
  </si>
  <si>
    <t>6.e. Unit Mix provided and meets requirements</t>
  </si>
  <si>
    <t>6.f. 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</si>
  <si>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</si>
  <si>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</si>
  <si>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</si>
  <si>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</si>
  <si>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Minimum Additional Green Building Features selected</t>
  </si>
  <si>
    <t>10.a.(1) Applicant’s SAIL Request Amount provided</t>
  </si>
  <si>
    <t>Rebecca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</si>
  <si>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</si>
  <si>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</si>
  <si>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</si>
  <si>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</si>
  <si>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</si>
  <si>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(Section Five, A.1.)</t>
  </si>
  <si>
    <t>Kenny</t>
  </si>
  <si>
    <t>Minimum Total of 98 points met?</t>
  </si>
  <si>
    <t>Yes or No</t>
  </si>
  <si>
    <t>All Eligibility Requirements Met?</t>
  </si>
  <si>
    <t>Tie-Breaker Items</t>
  </si>
  <si>
    <t>Tier Level (Section Five, B.1.)</t>
  </si>
  <si>
    <t>10.d. Qualifying Financial Assistance Funding Preference (Section Five, B.2.a.) (Y/N)</t>
  </si>
  <si>
    <t>10.e. Per Unit Construction Funding Preference  (Y/N)</t>
  </si>
  <si>
    <t>SAIL Request as a Percentage of the Total Development Cost as 90% or Less Funding Preference (Section Five, B.3.d.) (Y/N)</t>
  </si>
  <si>
    <t>Florida Job Creation Preference (Item 1 of Exhibit C) (Y/N)</t>
  </si>
  <si>
    <t>Lottery Number</t>
  </si>
  <si>
    <t>Inspector General</t>
  </si>
  <si>
    <t>Goal</t>
  </si>
  <si>
    <t>2.c. Qualifies for the Youth Aging Out of Foster Care Goal</t>
  </si>
  <si>
    <t>2.c. If qualifies for the Goal, does Application meets definition of Campus through institution or public university or college?</t>
  </si>
  <si>
    <t>N/A</t>
  </si>
  <si>
    <t>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</si>
</sst>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2E214EA1-86B0-42EE-82A1-C22D387DC871}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665E-CC1A-43D3-B533-DBBBC446EE27}">
  <dimension ref="A1:L68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8.77734375" defaultRowHeight="13.8" x14ac:dyDescent="0.25"/>
  <cols>
    <col min="1" max="1" width="39.21875" style="28" customWidth="1"/>
    <col min="2" max="7" width="11.21875" style="3" customWidth="1"/>
    <col min="8" max="8" width="15.5546875" style="3" customWidth="1"/>
    <col min="9" max="16384" width="8.77734375" style="3"/>
  </cols>
  <sheetData>
    <row r="1" spans="1:8" ht="24.6" customHeight="1" x14ac:dyDescent="0.25">
      <c r="A1" s="1" t="s">
        <v>0</v>
      </c>
      <c r="B1" s="3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7" t="s">
        <v>7</v>
      </c>
    </row>
    <row r="2" spans="1:8" s="4" customFormat="1" ht="35.549999999999997" customHeight="1" x14ac:dyDescent="0.25">
      <c r="A2" s="2" t="s">
        <v>8</v>
      </c>
      <c r="B2" s="36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38"/>
    </row>
    <row r="3" spans="1:8" x14ac:dyDescent="0.25">
      <c r="A3" s="5" t="s">
        <v>14</v>
      </c>
      <c r="B3" s="6"/>
      <c r="C3" s="6"/>
      <c r="D3" s="6"/>
      <c r="E3" s="6"/>
      <c r="F3" s="6"/>
      <c r="G3" s="6"/>
      <c r="H3" s="7"/>
    </row>
    <row r="4" spans="1:8" ht="27.6" x14ac:dyDescent="0.25">
      <c r="A4" s="8" t="s">
        <v>15</v>
      </c>
      <c r="B4" s="9" t="s">
        <v>16</v>
      </c>
      <c r="C4" s="10">
        <v>5</v>
      </c>
      <c r="D4" s="10">
        <v>5</v>
      </c>
      <c r="E4" s="10">
        <v>5</v>
      </c>
      <c r="F4" s="10">
        <v>5</v>
      </c>
      <c r="G4" s="10">
        <v>5</v>
      </c>
      <c r="H4" s="39"/>
    </row>
    <row r="5" spans="1:8" x14ac:dyDescent="0.25">
      <c r="A5" s="11" t="s">
        <v>17</v>
      </c>
      <c r="B5" s="29" t="s">
        <v>18</v>
      </c>
      <c r="C5" s="10">
        <v>5</v>
      </c>
      <c r="D5" s="10">
        <v>5</v>
      </c>
      <c r="E5" s="10">
        <v>5</v>
      </c>
      <c r="F5" s="10">
        <v>5</v>
      </c>
      <c r="G5" s="10">
        <v>5</v>
      </c>
      <c r="H5" s="40"/>
    </row>
    <row r="6" spans="1:8" ht="96.6" x14ac:dyDescent="0.25">
      <c r="A6" s="11" t="s">
        <v>19</v>
      </c>
      <c r="B6" s="42"/>
      <c r="C6" s="10">
        <v>5</v>
      </c>
      <c r="D6" s="10">
        <v>5</v>
      </c>
      <c r="E6" s="10">
        <v>5</v>
      </c>
      <c r="F6" s="10">
        <v>5</v>
      </c>
      <c r="G6" s="10">
        <v>5</v>
      </c>
      <c r="H6" s="40"/>
    </row>
    <row r="7" spans="1:8" ht="27.6" x14ac:dyDescent="0.25">
      <c r="A7" s="11" t="s">
        <v>20</v>
      </c>
      <c r="B7" s="42"/>
      <c r="C7" s="10">
        <v>5</v>
      </c>
      <c r="D7" s="10">
        <v>5</v>
      </c>
      <c r="E7" s="10">
        <v>5</v>
      </c>
      <c r="F7" s="10">
        <v>0</v>
      </c>
      <c r="G7" s="10">
        <v>5</v>
      </c>
      <c r="H7" s="40"/>
    </row>
    <row r="8" spans="1:8" x14ac:dyDescent="0.25">
      <c r="A8" s="11" t="s">
        <v>21</v>
      </c>
      <c r="B8" s="30"/>
      <c r="C8" s="10">
        <v>5</v>
      </c>
      <c r="D8" s="10">
        <v>5</v>
      </c>
      <c r="E8" s="10">
        <v>5</v>
      </c>
      <c r="F8" s="10">
        <v>5</v>
      </c>
      <c r="G8" s="10">
        <v>5</v>
      </c>
      <c r="H8" s="40"/>
    </row>
    <row r="9" spans="1:8" ht="27.6" x14ac:dyDescent="0.25">
      <c r="A9" s="11" t="s">
        <v>22</v>
      </c>
      <c r="B9" s="9" t="s">
        <v>23</v>
      </c>
      <c r="C9" s="10">
        <v>37</v>
      </c>
      <c r="D9" s="10">
        <v>37</v>
      </c>
      <c r="E9" s="10">
        <v>32</v>
      </c>
      <c r="F9" s="10">
        <v>36</v>
      </c>
      <c r="G9" s="10">
        <v>36</v>
      </c>
      <c r="H9" s="40"/>
    </row>
    <row r="10" spans="1:8" ht="27.6" x14ac:dyDescent="0.25">
      <c r="A10" s="12" t="s">
        <v>24</v>
      </c>
      <c r="B10" s="9" t="s">
        <v>25</v>
      </c>
      <c r="C10" s="10">
        <v>16</v>
      </c>
      <c r="D10" s="10">
        <v>16</v>
      </c>
      <c r="E10" s="10">
        <v>17</v>
      </c>
      <c r="F10" s="10">
        <v>13</v>
      </c>
      <c r="G10" s="10">
        <v>18</v>
      </c>
      <c r="H10" s="40"/>
    </row>
    <row r="11" spans="1:8" ht="41.4" x14ac:dyDescent="0.25">
      <c r="A11" s="13" t="s">
        <v>26</v>
      </c>
      <c r="B11" s="9" t="s">
        <v>23</v>
      </c>
      <c r="C11" s="10">
        <v>34</v>
      </c>
      <c r="D11" s="10">
        <v>33</v>
      </c>
      <c r="E11" s="10">
        <v>28</v>
      </c>
      <c r="F11" s="10">
        <v>32</v>
      </c>
      <c r="G11" s="10">
        <v>33</v>
      </c>
      <c r="H11" s="40"/>
    </row>
    <row r="12" spans="1:8" ht="41.4" x14ac:dyDescent="0.25">
      <c r="A12" s="11" t="s">
        <v>27</v>
      </c>
      <c r="B12" s="43" t="s">
        <v>28</v>
      </c>
      <c r="C12" s="10">
        <v>10</v>
      </c>
      <c r="D12" s="10">
        <v>10</v>
      </c>
      <c r="E12" s="10">
        <v>9</v>
      </c>
      <c r="F12" s="10">
        <v>9</v>
      </c>
      <c r="G12" s="10">
        <v>9</v>
      </c>
      <c r="H12" s="40"/>
    </row>
    <row r="13" spans="1:8" ht="41.4" x14ac:dyDescent="0.25">
      <c r="A13" s="14" t="s">
        <v>29</v>
      </c>
      <c r="B13" s="44"/>
      <c r="C13" s="15">
        <v>9</v>
      </c>
      <c r="D13" s="15">
        <v>9</v>
      </c>
      <c r="E13" s="15">
        <v>9</v>
      </c>
      <c r="F13" s="15">
        <v>8</v>
      </c>
      <c r="G13" s="15">
        <v>8</v>
      </c>
      <c r="H13" s="40"/>
    </row>
    <row r="14" spans="1:8" s="4" customFormat="1" x14ac:dyDescent="0.25">
      <c r="A14" s="45" t="s">
        <v>30</v>
      </c>
      <c r="B14" s="46"/>
      <c r="C14" s="16">
        <f>SUM(C4:C13)</f>
        <v>131</v>
      </c>
      <c r="D14" s="16">
        <f t="shared" ref="D14:G14" si="0">SUM(D4:D13)</f>
        <v>130</v>
      </c>
      <c r="E14" s="16">
        <f t="shared" si="0"/>
        <v>120</v>
      </c>
      <c r="F14" s="16">
        <f t="shared" si="0"/>
        <v>118</v>
      </c>
      <c r="G14" s="16">
        <f t="shared" si="0"/>
        <v>129</v>
      </c>
      <c r="H14" s="41"/>
    </row>
    <row r="15" spans="1:8" x14ac:dyDescent="0.25">
      <c r="A15" s="17" t="s">
        <v>31</v>
      </c>
      <c r="B15" s="6"/>
      <c r="C15" s="6"/>
      <c r="D15" s="6"/>
      <c r="E15" s="6"/>
      <c r="F15" s="6"/>
      <c r="G15" s="6"/>
      <c r="H15" s="7"/>
    </row>
    <row r="16" spans="1:8" ht="27.6" x14ac:dyDescent="0.25">
      <c r="A16" s="11" t="s">
        <v>32</v>
      </c>
      <c r="B16" s="31" t="s">
        <v>16</v>
      </c>
      <c r="C16" s="10" t="s">
        <v>33</v>
      </c>
      <c r="D16" s="10" t="s">
        <v>33</v>
      </c>
      <c r="E16" s="10" t="s">
        <v>33</v>
      </c>
      <c r="F16" s="10" t="s">
        <v>33</v>
      </c>
      <c r="G16" s="10" t="s">
        <v>33</v>
      </c>
      <c r="H16" s="18">
        <f>COUNTIF(C16:G16,"=N")</f>
        <v>0</v>
      </c>
    </row>
    <row r="17" spans="1:8" ht="27.6" x14ac:dyDescent="0.25">
      <c r="A17" s="11" t="s">
        <v>34</v>
      </c>
      <c r="B17" s="31"/>
      <c r="C17" s="10" t="s">
        <v>33</v>
      </c>
      <c r="D17" s="10" t="s">
        <v>33</v>
      </c>
      <c r="E17" s="10" t="s">
        <v>35</v>
      </c>
      <c r="F17" s="10" t="s">
        <v>33</v>
      </c>
      <c r="G17" s="10" t="s">
        <v>33</v>
      </c>
      <c r="H17" s="18">
        <f>COUNTIF(C17:G17,"=N")</f>
        <v>1</v>
      </c>
    </row>
    <row r="18" spans="1:8" x14ac:dyDescent="0.25">
      <c r="A18" s="11" t="s">
        <v>36</v>
      </c>
      <c r="B18" s="31"/>
      <c r="C18" s="10" t="s">
        <v>33</v>
      </c>
      <c r="D18" s="10" t="s">
        <v>33</v>
      </c>
      <c r="E18" s="10" t="s">
        <v>33</v>
      </c>
      <c r="F18" s="10" t="s">
        <v>33</v>
      </c>
      <c r="G18" s="10" t="s">
        <v>33</v>
      </c>
      <c r="H18" s="18">
        <f>COUNTIF(C18:G18,"=N")</f>
        <v>0</v>
      </c>
    </row>
    <row r="19" spans="1:8" ht="27.6" x14ac:dyDescent="0.25">
      <c r="A19" s="11" t="s">
        <v>37</v>
      </c>
      <c r="B19" s="31"/>
      <c r="C19" s="10" t="s">
        <v>33</v>
      </c>
      <c r="D19" s="10" t="s">
        <v>33</v>
      </c>
      <c r="E19" s="10" t="s">
        <v>33</v>
      </c>
      <c r="F19" s="10" t="s">
        <v>33</v>
      </c>
      <c r="G19" s="10" t="s">
        <v>33</v>
      </c>
      <c r="H19" s="18">
        <f t="shared" ref="H19:H62" si="1">COUNTIF(C19:G19,"=N")</f>
        <v>0</v>
      </c>
    </row>
    <row r="20" spans="1:8" ht="27.6" x14ac:dyDescent="0.25">
      <c r="A20" s="11" t="s">
        <v>38</v>
      </c>
      <c r="B20" s="31"/>
      <c r="C20" s="10" t="s">
        <v>33</v>
      </c>
      <c r="D20" s="10" t="s">
        <v>33</v>
      </c>
      <c r="E20" s="10" t="s">
        <v>33</v>
      </c>
      <c r="F20" s="10" t="s">
        <v>33</v>
      </c>
      <c r="G20" s="10" t="s">
        <v>33</v>
      </c>
      <c r="H20" s="18">
        <f t="shared" si="1"/>
        <v>0</v>
      </c>
    </row>
    <row r="21" spans="1:8" x14ac:dyDescent="0.25">
      <c r="A21" s="11" t="s">
        <v>39</v>
      </c>
      <c r="B21" s="32" t="s">
        <v>18</v>
      </c>
      <c r="C21" s="10" t="s">
        <v>33</v>
      </c>
      <c r="D21" s="10" t="s">
        <v>33</v>
      </c>
      <c r="E21" s="10" t="s">
        <v>33</v>
      </c>
      <c r="F21" s="10" t="s">
        <v>33</v>
      </c>
      <c r="G21" s="10" t="s">
        <v>33</v>
      </c>
      <c r="H21" s="18">
        <f t="shared" si="1"/>
        <v>0</v>
      </c>
    </row>
    <row r="22" spans="1:8" ht="27.6" x14ac:dyDescent="0.25">
      <c r="A22" s="11" t="s">
        <v>40</v>
      </c>
      <c r="B22" s="33"/>
      <c r="C22" s="10" t="s">
        <v>33</v>
      </c>
      <c r="D22" s="10" t="s">
        <v>33</v>
      </c>
      <c r="E22" s="10" t="s">
        <v>33</v>
      </c>
      <c r="F22" s="10" t="s">
        <v>33</v>
      </c>
      <c r="G22" s="10" t="s">
        <v>33</v>
      </c>
      <c r="H22" s="18">
        <f t="shared" si="1"/>
        <v>0</v>
      </c>
    </row>
    <row r="23" spans="1:8" ht="27.6" x14ac:dyDescent="0.25">
      <c r="A23" s="11" t="s">
        <v>41</v>
      </c>
      <c r="B23" s="33"/>
      <c r="C23" s="10" t="s">
        <v>33</v>
      </c>
      <c r="D23" s="10" t="s">
        <v>33</v>
      </c>
      <c r="E23" s="10" t="s">
        <v>33</v>
      </c>
      <c r="F23" s="10" t="s">
        <v>33</v>
      </c>
      <c r="G23" s="10" t="s">
        <v>33</v>
      </c>
      <c r="H23" s="18">
        <f t="shared" si="1"/>
        <v>0</v>
      </c>
    </row>
    <row r="24" spans="1:8" ht="55.2" x14ac:dyDescent="0.3">
      <c r="A24" s="19" t="s">
        <v>42</v>
      </c>
      <c r="B24" s="33"/>
      <c r="C24" s="10" t="s">
        <v>33</v>
      </c>
      <c r="D24" s="10" t="s">
        <v>33</v>
      </c>
      <c r="E24" s="10" t="s">
        <v>33</v>
      </c>
      <c r="F24" s="10" t="s">
        <v>33</v>
      </c>
      <c r="G24" s="10" t="s">
        <v>33</v>
      </c>
      <c r="H24" s="18">
        <f t="shared" si="1"/>
        <v>0</v>
      </c>
    </row>
    <row r="25" spans="1:8" x14ac:dyDescent="0.25">
      <c r="A25" s="11" t="s">
        <v>43</v>
      </c>
      <c r="B25" s="33"/>
      <c r="C25" s="10" t="s">
        <v>33</v>
      </c>
      <c r="D25" s="10" t="s">
        <v>33</v>
      </c>
      <c r="E25" s="10" t="s">
        <v>33</v>
      </c>
      <c r="F25" s="10" t="s">
        <v>33</v>
      </c>
      <c r="G25" s="10" t="s">
        <v>33</v>
      </c>
      <c r="H25" s="18">
        <f t="shared" si="1"/>
        <v>0</v>
      </c>
    </row>
    <row r="26" spans="1:8" ht="27.6" x14ac:dyDescent="0.25">
      <c r="A26" s="11" t="s">
        <v>44</v>
      </c>
      <c r="B26" s="33"/>
      <c r="C26" s="10" t="s">
        <v>33</v>
      </c>
      <c r="D26" s="10" t="s">
        <v>33</v>
      </c>
      <c r="E26" s="10" t="s">
        <v>33</v>
      </c>
      <c r="F26" s="10" t="s">
        <v>33</v>
      </c>
      <c r="G26" s="10" t="s">
        <v>33</v>
      </c>
      <c r="H26" s="18">
        <f t="shared" si="1"/>
        <v>0</v>
      </c>
    </row>
    <row r="27" spans="1:8" ht="27.6" x14ac:dyDescent="0.25">
      <c r="A27" s="11" t="s">
        <v>45</v>
      </c>
      <c r="B27" s="33"/>
      <c r="C27" s="10" t="s">
        <v>33</v>
      </c>
      <c r="D27" s="10" t="s">
        <v>33</v>
      </c>
      <c r="E27" s="10" t="s">
        <v>33</v>
      </c>
      <c r="F27" s="10" t="s">
        <v>33</v>
      </c>
      <c r="G27" s="10" t="s">
        <v>33</v>
      </c>
      <c r="H27" s="18">
        <f t="shared" si="1"/>
        <v>0</v>
      </c>
    </row>
    <row r="28" spans="1:8" ht="41.4" x14ac:dyDescent="0.25">
      <c r="A28" s="11" t="s">
        <v>46</v>
      </c>
      <c r="B28" s="33"/>
      <c r="C28" s="10" t="s">
        <v>33</v>
      </c>
      <c r="D28" s="10" t="s">
        <v>33</v>
      </c>
      <c r="E28" s="10" t="s">
        <v>33</v>
      </c>
      <c r="F28" s="10" t="s">
        <v>33</v>
      </c>
      <c r="G28" s="10" t="s">
        <v>33</v>
      </c>
      <c r="H28" s="18">
        <f t="shared" si="1"/>
        <v>0</v>
      </c>
    </row>
    <row r="29" spans="1:8" ht="27.6" x14ac:dyDescent="0.25">
      <c r="A29" s="11" t="s">
        <v>47</v>
      </c>
      <c r="B29" s="33"/>
      <c r="C29" s="10" t="s">
        <v>33</v>
      </c>
      <c r="D29" s="10" t="s">
        <v>33</v>
      </c>
      <c r="E29" s="10" t="s">
        <v>33</v>
      </c>
      <c r="F29" s="10" t="s">
        <v>33</v>
      </c>
      <c r="G29" s="10" t="s">
        <v>33</v>
      </c>
      <c r="H29" s="18">
        <f t="shared" si="1"/>
        <v>0</v>
      </c>
    </row>
    <row r="30" spans="1:8" ht="27.6" x14ac:dyDescent="0.25">
      <c r="A30" s="11" t="s">
        <v>48</v>
      </c>
      <c r="B30" s="33"/>
      <c r="C30" s="10" t="s">
        <v>33</v>
      </c>
      <c r="D30" s="10" t="s">
        <v>33</v>
      </c>
      <c r="E30" s="10" t="s">
        <v>33</v>
      </c>
      <c r="F30" s="10" t="s">
        <v>33</v>
      </c>
      <c r="G30" s="10" t="s">
        <v>33</v>
      </c>
      <c r="H30" s="18">
        <f t="shared" si="1"/>
        <v>0</v>
      </c>
    </row>
    <row r="31" spans="1:8" ht="27.6" x14ac:dyDescent="0.25">
      <c r="A31" s="11" t="s">
        <v>49</v>
      </c>
      <c r="B31" s="34"/>
      <c r="C31" s="10" t="s">
        <v>33</v>
      </c>
      <c r="D31" s="10" t="s">
        <v>33</v>
      </c>
      <c r="E31" s="10" t="s">
        <v>33</v>
      </c>
      <c r="F31" s="10" t="s">
        <v>33</v>
      </c>
      <c r="G31" s="10" t="s">
        <v>33</v>
      </c>
      <c r="H31" s="18">
        <f t="shared" si="1"/>
        <v>0</v>
      </c>
    </row>
    <row r="32" spans="1:8" x14ac:dyDescent="0.25">
      <c r="A32" s="11" t="s">
        <v>50</v>
      </c>
      <c r="B32" s="32" t="s">
        <v>16</v>
      </c>
      <c r="C32" s="10" t="s">
        <v>33</v>
      </c>
      <c r="D32" s="10" t="s">
        <v>33</v>
      </c>
      <c r="E32" s="10" t="s">
        <v>33</v>
      </c>
      <c r="F32" s="10" t="s">
        <v>33</v>
      </c>
      <c r="G32" s="10" t="s">
        <v>33</v>
      </c>
      <c r="H32" s="18">
        <f t="shared" si="1"/>
        <v>0</v>
      </c>
    </row>
    <row r="33" spans="1:8" x14ac:dyDescent="0.25">
      <c r="A33" s="11" t="s">
        <v>51</v>
      </c>
      <c r="B33" s="33"/>
      <c r="C33" s="10" t="s">
        <v>33</v>
      </c>
      <c r="D33" s="10" t="s">
        <v>33</v>
      </c>
      <c r="E33" s="10" t="s">
        <v>33</v>
      </c>
      <c r="F33" s="10" t="s">
        <v>33</v>
      </c>
      <c r="G33" s="10" t="s">
        <v>33</v>
      </c>
      <c r="H33" s="18">
        <f t="shared" si="1"/>
        <v>0</v>
      </c>
    </row>
    <row r="34" spans="1:8" ht="27.6" x14ac:dyDescent="0.25">
      <c r="A34" s="11" t="s">
        <v>52</v>
      </c>
      <c r="B34" s="33"/>
      <c r="C34" s="10" t="s">
        <v>33</v>
      </c>
      <c r="D34" s="10" t="s">
        <v>33</v>
      </c>
      <c r="E34" s="10" t="s">
        <v>33</v>
      </c>
      <c r="F34" s="10" t="s">
        <v>33</v>
      </c>
      <c r="G34" s="10" t="s">
        <v>33</v>
      </c>
      <c r="H34" s="18">
        <f t="shared" si="1"/>
        <v>0</v>
      </c>
    </row>
    <row r="35" spans="1:8" x14ac:dyDescent="0.25">
      <c r="A35" s="11" t="s">
        <v>53</v>
      </c>
      <c r="B35" s="33"/>
      <c r="C35" s="10" t="s">
        <v>33</v>
      </c>
      <c r="D35" s="10" t="s">
        <v>33</v>
      </c>
      <c r="E35" s="10" t="s">
        <v>33</v>
      </c>
      <c r="F35" s="10" t="s">
        <v>33</v>
      </c>
      <c r="G35" s="10" t="s">
        <v>33</v>
      </c>
      <c r="H35" s="18">
        <f t="shared" si="1"/>
        <v>0</v>
      </c>
    </row>
    <row r="36" spans="1:8" x14ac:dyDescent="0.25">
      <c r="A36" s="11" t="s">
        <v>54</v>
      </c>
      <c r="B36" s="33"/>
      <c r="C36" s="10" t="s">
        <v>33</v>
      </c>
      <c r="D36" s="10" t="s">
        <v>33</v>
      </c>
      <c r="E36" s="10" t="s">
        <v>33</v>
      </c>
      <c r="F36" s="10" t="s">
        <v>33</v>
      </c>
      <c r="G36" s="10" t="s">
        <v>33</v>
      </c>
      <c r="H36" s="18">
        <f t="shared" si="1"/>
        <v>0</v>
      </c>
    </row>
    <row r="37" spans="1:8" x14ac:dyDescent="0.25">
      <c r="A37" s="11" t="s">
        <v>55</v>
      </c>
      <c r="B37" s="33"/>
      <c r="C37" s="10" t="s">
        <v>33</v>
      </c>
      <c r="D37" s="10" t="s">
        <v>33</v>
      </c>
      <c r="E37" s="10" t="s">
        <v>33</v>
      </c>
      <c r="F37" s="10" t="s">
        <v>33</v>
      </c>
      <c r="G37" s="10" t="s">
        <v>33</v>
      </c>
      <c r="H37" s="18">
        <f t="shared" si="1"/>
        <v>0</v>
      </c>
    </row>
    <row r="38" spans="1:8" ht="27.6" x14ac:dyDescent="0.25">
      <c r="A38" s="11" t="s">
        <v>56</v>
      </c>
      <c r="B38" s="33"/>
      <c r="C38" s="10" t="s">
        <v>33</v>
      </c>
      <c r="D38" s="10" t="s">
        <v>33</v>
      </c>
      <c r="E38" s="10" t="s">
        <v>33</v>
      </c>
      <c r="F38" s="10" t="s">
        <v>33</v>
      </c>
      <c r="G38" s="10" t="s">
        <v>33</v>
      </c>
      <c r="H38" s="18">
        <f t="shared" si="1"/>
        <v>0</v>
      </c>
    </row>
    <row r="39" spans="1:8" x14ac:dyDescent="0.25">
      <c r="A39" s="11" t="s">
        <v>57</v>
      </c>
      <c r="B39" s="33"/>
      <c r="C39" s="10" t="s">
        <v>33</v>
      </c>
      <c r="D39" s="10" t="s">
        <v>33</v>
      </c>
      <c r="E39" s="10" t="s">
        <v>33</v>
      </c>
      <c r="F39" s="10" t="s">
        <v>33</v>
      </c>
      <c r="G39" s="10" t="s">
        <v>35</v>
      </c>
      <c r="H39" s="18">
        <f t="shared" si="1"/>
        <v>1</v>
      </c>
    </row>
    <row r="40" spans="1:8" ht="27.6" x14ac:dyDescent="0.25">
      <c r="A40" s="11" t="s">
        <v>58</v>
      </c>
      <c r="B40" s="33"/>
      <c r="C40" s="10" t="s">
        <v>33</v>
      </c>
      <c r="D40" s="10" t="s">
        <v>33</v>
      </c>
      <c r="E40" s="10" t="s">
        <v>33</v>
      </c>
      <c r="F40" s="10" t="s">
        <v>33</v>
      </c>
      <c r="G40" s="10" t="s">
        <v>33</v>
      </c>
      <c r="H40" s="18">
        <f t="shared" si="1"/>
        <v>0</v>
      </c>
    </row>
    <row r="41" spans="1:8" ht="27.6" x14ac:dyDescent="0.25">
      <c r="A41" s="11" t="s">
        <v>59</v>
      </c>
      <c r="B41" s="33"/>
      <c r="C41" s="10" t="s">
        <v>33</v>
      </c>
      <c r="D41" s="10" t="s">
        <v>33</v>
      </c>
      <c r="E41" s="10" t="s">
        <v>33</v>
      </c>
      <c r="F41" s="10" t="s">
        <v>33</v>
      </c>
      <c r="G41" s="10" t="s">
        <v>33</v>
      </c>
      <c r="H41" s="18">
        <f t="shared" si="1"/>
        <v>0</v>
      </c>
    </row>
    <row r="42" spans="1:8" ht="27.6" x14ac:dyDescent="0.25">
      <c r="A42" s="11" t="s">
        <v>60</v>
      </c>
      <c r="B42" s="33"/>
      <c r="C42" s="10" t="s">
        <v>33</v>
      </c>
      <c r="D42" s="10" t="s">
        <v>33</v>
      </c>
      <c r="E42" s="10" t="s">
        <v>33</v>
      </c>
      <c r="F42" s="10" t="s">
        <v>33</v>
      </c>
      <c r="G42" s="10" t="s">
        <v>33</v>
      </c>
      <c r="H42" s="18">
        <f t="shared" si="1"/>
        <v>0</v>
      </c>
    </row>
    <row r="43" spans="1:8" ht="27.6" x14ac:dyDescent="0.25">
      <c r="A43" s="11" t="s">
        <v>61</v>
      </c>
      <c r="B43" s="33"/>
      <c r="C43" s="10" t="s">
        <v>33</v>
      </c>
      <c r="D43" s="10" t="s">
        <v>33</v>
      </c>
      <c r="E43" s="10" t="s">
        <v>33</v>
      </c>
      <c r="F43" s="10" t="s">
        <v>33</v>
      </c>
      <c r="G43" s="10" t="s">
        <v>33</v>
      </c>
      <c r="H43" s="18">
        <f t="shared" si="1"/>
        <v>0</v>
      </c>
    </row>
    <row r="44" spans="1:8" x14ac:dyDescent="0.25">
      <c r="A44" s="11" t="s">
        <v>62</v>
      </c>
      <c r="B44" s="33"/>
      <c r="C44" s="10" t="s">
        <v>33</v>
      </c>
      <c r="D44" s="10" t="s">
        <v>33</v>
      </c>
      <c r="E44" s="10" t="s">
        <v>33</v>
      </c>
      <c r="F44" s="10" t="s">
        <v>33</v>
      </c>
      <c r="G44" s="10" t="s">
        <v>33</v>
      </c>
      <c r="H44" s="18">
        <f t="shared" si="1"/>
        <v>0</v>
      </c>
    </row>
    <row r="45" spans="1:8" x14ac:dyDescent="0.25">
      <c r="A45" s="11" t="s">
        <v>63</v>
      </c>
      <c r="B45" s="33"/>
      <c r="C45" s="10" t="s">
        <v>33</v>
      </c>
      <c r="D45" s="10" t="s">
        <v>33</v>
      </c>
      <c r="E45" s="10" t="s">
        <v>33</v>
      </c>
      <c r="F45" s="10" t="s">
        <v>33</v>
      </c>
      <c r="G45" s="10" t="s">
        <v>33</v>
      </c>
      <c r="H45" s="18">
        <f t="shared" si="1"/>
        <v>0</v>
      </c>
    </row>
    <row r="46" spans="1:8" x14ac:dyDescent="0.25">
      <c r="A46" s="11" t="s">
        <v>64</v>
      </c>
      <c r="B46" s="33"/>
      <c r="C46" s="10" t="s">
        <v>33</v>
      </c>
      <c r="D46" s="10" t="s">
        <v>33</v>
      </c>
      <c r="E46" s="10" t="s">
        <v>33</v>
      </c>
      <c r="F46" s="10" t="s">
        <v>33</v>
      </c>
      <c r="G46" s="10" t="s">
        <v>33</v>
      </c>
      <c r="H46" s="18">
        <f t="shared" si="1"/>
        <v>0</v>
      </c>
    </row>
    <row r="47" spans="1:8" x14ac:dyDescent="0.25">
      <c r="A47" s="11" t="s">
        <v>65</v>
      </c>
      <c r="B47" s="33"/>
      <c r="C47" s="10" t="s">
        <v>33</v>
      </c>
      <c r="D47" s="10" t="s">
        <v>33</v>
      </c>
      <c r="E47" s="10" t="s">
        <v>33</v>
      </c>
      <c r="F47" s="10" t="s">
        <v>33</v>
      </c>
      <c r="G47" s="10" t="s">
        <v>33</v>
      </c>
      <c r="H47" s="18">
        <f t="shared" si="1"/>
        <v>0</v>
      </c>
    </row>
    <row r="48" spans="1:8" x14ac:dyDescent="0.25">
      <c r="A48" s="11" t="s">
        <v>66</v>
      </c>
      <c r="B48" s="33"/>
      <c r="C48" s="10" t="s">
        <v>33</v>
      </c>
      <c r="D48" s="10" t="s">
        <v>33</v>
      </c>
      <c r="E48" s="10" t="s">
        <v>33</v>
      </c>
      <c r="F48" s="10" t="s">
        <v>33</v>
      </c>
      <c r="G48" s="10" t="s">
        <v>33</v>
      </c>
      <c r="H48" s="18">
        <f t="shared" si="1"/>
        <v>0</v>
      </c>
    </row>
    <row r="49" spans="1:12" x14ac:dyDescent="0.25">
      <c r="A49" s="11" t="s">
        <v>67</v>
      </c>
      <c r="B49" s="33"/>
      <c r="C49" s="10" t="s">
        <v>33</v>
      </c>
      <c r="D49" s="10" t="s">
        <v>33</v>
      </c>
      <c r="E49" s="10" t="s">
        <v>33</v>
      </c>
      <c r="F49" s="10" t="s">
        <v>33</v>
      </c>
      <c r="G49" s="10" t="s">
        <v>33</v>
      </c>
      <c r="H49" s="18">
        <f t="shared" si="1"/>
        <v>0</v>
      </c>
    </row>
    <row r="50" spans="1:12" ht="27.6" x14ac:dyDescent="0.25">
      <c r="A50" s="11" t="s">
        <v>68</v>
      </c>
      <c r="B50" s="34"/>
      <c r="C50" s="10" t="s">
        <v>33</v>
      </c>
      <c r="D50" s="10" t="s">
        <v>33</v>
      </c>
      <c r="E50" s="10" t="s">
        <v>33</v>
      </c>
      <c r="F50" s="10" t="s">
        <v>33</v>
      </c>
      <c r="G50" s="10" t="s">
        <v>33</v>
      </c>
      <c r="H50" s="18">
        <f t="shared" si="1"/>
        <v>0</v>
      </c>
    </row>
    <row r="51" spans="1:12" ht="27.6" x14ac:dyDescent="0.25">
      <c r="A51" s="11" t="s">
        <v>69</v>
      </c>
      <c r="B51" s="35" t="s">
        <v>70</v>
      </c>
      <c r="C51" s="10" t="s">
        <v>33</v>
      </c>
      <c r="D51" s="10" t="s">
        <v>33</v>
      </c>
      <c r="E51" s="10" t="s">
        <v>33</v>
      </c>
      <c r="F51" s="10" t="s">
        <v>33</v>
      </c>
      <c r="G51" s="10" t="s">
        <v>33</v>
      </c>
      <c r="H51" s="18">
        <f t="shared" si="1"/>
        <v>0</v>
      </c>
    </row>
    <row r="52" spans="1:12" ht="55.95" customHeight="1" x14ac:dyDescent="0.25">
      <c r="A52" s="11" t="s">
        <v>71</v>
      </c>
      <c r="B52" s="35"/>
      <c r="C52" s="10" t="s">
        <v>33</v>
      </c>
      <c r="D52" s="10" t="s">
        <v>33</v>
      </c>
      <c r="E52" s="10" t="s">
        <v>33</v>
      </c>
      <c r="F52" s="10" t="s">
        <v>33</v>
      </c>
      <c r="G52" s="10" t="s">
        <v>33</v>
      </c>
      <c r="H52" s="18">
        <f t="shared" si="1"/>
        <v>0</v>
      </c>
    </row>
    <row r="53" spans="1:12" ht="27.6" x14ac:dyDescent="0.3">
      <c r="A53" s="19" t="s">
        <v>72</v>
      </c>
      <c r="B53" s="35"/>
      <c r="C53" s="10" t="s">
        <v>33</v>
      </c>
      <c r="D53" s="10" t="s">
        <v>33</v>
      </c>
      <c r="E53" s="10" t="s">
        <v>33</v>
      </c>
      <c r="F53" s="10" t="s">
        <v>33</v>
      </c>
      <c r="G53" s="10" t="s">
        <v>33</v>
      </c>
      <c r="H53" s="18">
        <f t="shared" si="1"/>
        <v>0</v>
      </c>
    </row>
    <row r="54" spans="1:12" ht="41.4" x14ac:dyDescent="0.25">
      <c r="A54" s="11" t="s">
        <v>73</v>
      </c>
      <c r="B54" s="33" t="s">
        <v>74</v>
      </c>
      <c r="C54" s="10" t="s">
        <v>33</v>
      </c>
      <c r="D54" s="10" t="s">
        <v>33</v>
      </c>
      <c r="E54" s="10" t="s">
        <v>33</v>
      </c>
      <c r="F54" s="10" t="s">
        <v>33</v>
      </c>
      <c r="G54" s="10" t="s">
        <v>33</v>
      </c>
      <c r="H54" s="18">
        <f t="shared" si="1"/>
        <v>0</v>
      </c>
    </row>
    <row r="55" spans="1:12" ht="27.6" x14ac:dyDescent="0.25">
      <c r="A55" s="11" t="s">
        <v>75</v>
      </c>
      <c r="B55" s="34"/>
      <c r="C55" s="10" t="s">
        <v>33</v>
      </c>
      <c r="D55" s="10" t="s">
        <v>33</v>
      </c>
      <c r="E55" s="10" t="s">
        <v>33</v>
      </c>
      <c r="F55" s="10" t="s">
        <v>33</v>
      </c>
      <c r="G55" s="10" t="s">
        <v>33</v>
      </c>
      <c r="H55" s="18">
        <f t="shared" si="1"/>
        <v>0</v>
      </c>
    </row>
    <row r="56" spans="1:12" s="4" customFormat="1" x14ac:dyDescent="0.25">
      <c r="A56" s="20" t="s">
        <v>76</v>
      </c>
      <c r="B56" s="21" t="s">
        <v>77</v>
      </c>
      <c r="C56" s="10" t="s">
        <v>33</v>
      </c>
      <c r="D56" s="10" t="s">
        <v>33</v>
      </c>
      <c r="E56" s="10" t="s">
        <v>33</v>
      </c>
      <c r="F56" s="10" t="s">
        <v>33</v>
      </c>
      <c r="G56" s="10" t="s">
        <v>33</v>
      </c>
      <c r="H56" s="18">
        <f t="shared" si="1"/>
        <v>0</v>
      </c>
    </row>
    <row r="57" spans="1:12" s="4" customFormat="1" x14ac:dyDescent="0.25">
      <c r="A57" s="22" t="s">
        <v>78</v>
      </c>
      <c r="B57" s="23" t="s">
        <v>79</v>
      </c>
      <c r="C57" s="23" t="str">
        <f>IF(C56="","",IF(C14&gt;=98,"Y","N"))</f>
        <v>Y</v>
      </c>
      <c r="D57" s="23" t="str">
        <f t="shared" ref="D57:G57" si="2">IF(D56="","",IF(D14&gt;=98,"Y","N"))</f>
        <v>Y</v>
      </c>
      <c r="E57" s="23" t="str">
        <f t="shared" si="2"/>
        <v>Y</v>
      </c>
      <c r="F57" s="23" t="str">
        <f t="shared" si="2"/>
        <v>Y</v>
      </c>
      <c r="G57" s="23" t="str">
        <f t="shared" si="2"/>
        <v>Y</v>
      </c>
      <c r="H57" s="18">
        <f t="shared" si="1"/>
        <v>0</v>
      </c>
    </row>
    <row r="58" spans="1:12" s="4" customFormat="1" x14ac:dyDescent="0.25">
      <c r="A58" s="22" t="s">
        <v>80</v>
      </c>
      <c r="B58" s="23" t="s">
        <v>79</v>
      </c>
      <c r="C58" s="23" t="str">
        <f>IF(C55="","",IF(OR(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,C57="N"),"N","Y"))</f>
        <v>Y</v>
      </c>
      <c r="D58" s="23" t="str">
        <f t="shared" ref="D58:G58" si="3">IF(D55="","",IF(OR(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,D57="N"),"N","Y"))</f>
        <v>Y</v>
      </c>
      <c r="E58" s="23" t="str">
        <f t="shared" si="3"/>
        <v>N</v>
      </c>
      <c r="F58" s="23" t="str">
        <f t="shared" si="3"/>
        <v>Y</v>
      </c>
      <c r="G58" s="23" t="str">
        <f t="shared" si="3"/>
        <v>N</v>
      </c>
      <c r="H58" s="18">
        <f t="shared" si="1"/>
        <v>2</v>
      </c>
    </row>
    <row r="59" spans="1:12" x14ac:dyDescent="0.25">
      <c r="A59" s="17" t="s">
        <v>81</v>
      </c>
      <c r="B59" s="6"/>
      <c r="C59" s="6"/>
      <c r="D59" s="6"/>
      <c r="E59" s="6"/>
      <c r="F59" s="6"/>
      <c r="G59" s="6"/>
      <c r="H59" s="6"/>
    </row>
    <row r="60" spans="1:12" x14ac:dyDescent="0.25">
      <c r="A60" s="20" t="s">
        <v>82</v>
      </c>
      <c r="B60" s="24" t="s">
        <v>18</v>
      </c>
      <c r="C60" s="10">
        <v>1</v>
      </c>
      <c r="D60" s="10">
        <v>1</v>
      </c>
      <c r="E60" s="10">
        <v>1</v>
      </c>
      <c r="F60" s="10">
        <v>1</v>
      </c>
      <c r="G60" s="10">
        <v>1</v>
      </c>
      <c r="H60" s="25"/>
    </row>
    <row r="61" spans="1:12" ht="27.6" x14ac:dyDescent="0.25">
      <c r="A61" s="20" t="s">
        <v>83</v>
      </c>
      <c r="B61" s="31" t="s">
        <v>70</v>
      </c>
      <c r="C61" s="10" t="s">
        <v>33</v>
      </c>
      <c r="D61" s="10" t="s">
        <v>33</v>
      </c>
      <c r="E61" s="10" t="s">
        <v>33</v>
      </c>
      <c r="F61" s="10" t="s">
        <v>35</v>
      </c>
      <c r="G61" s="10" t="s">
        <v>35</v>
      </c>
      <c r="H61" s="18">
        <f t="shared" si="1"/>
        <v>2</v>
      </c>
      <c r="L61" s="26"/>
    </row>
    <row r="62" spans="1:12" ht="27.6" x14ac:dyDescent="0.25">
      <c r="A62" s="20" t="s">
        <v>84</v>
      </c>
      <c r="B62" s="31"/>
      <c r="C62" s="10" t="s">
        <v>33</v>
      </c>
      <c r="D62" s="10" t="s">
        <v>33</v>
      </c>
      <c r="E62" s="10" t="s">
        <v>33</v>
      </c>
      <c r="F62" s="10" t="s">
        <v>33</v>
      </c>
      <c r="G62" s="10" t="s">
        <v>33</v>
      </c>
      <c r="H62" s="18">
        <f t="shared" si="1"/>
        <v>0</v>
      </c>
      <c r="L62" s="26"/>
    </row>
    <row r="63" spans="1:12" ht="41.4" x14ac:dyDescent="0.25">
      <c r="A63" s="20" t="s">
        <v>85</v>
      </c>
      <c r="B63" s="31"/>
      <c r="C63" s="10" t="s">
        <v>35</v>
      </c>
      <c r="D63" s="10" t="s">
        <v>35</v>
      </c>
      <c r="E63" s="10" t="s">
        <v>33</v>
      </c>
      <c r="F63" s="10" t="s">
        <v>33</v>
      </c>
      <c r="G63" s="10" t="s">
        <v>33</v>
      </c>
      <c r="H63" s="18">
        <f>COUNTIF(C63:G63,"=N")</f>
        <v>2</v>
      </c>
      <c r="L63" s="26"/>
    </row>
    <row r="64" spans="1:12" ht="27.6" x14ac:dyDescent="0.25">
      <c r="A64" s="20" t="s">
        <v>86</v>
      </c>
      <c r="B64" s="31"/>
      <c r="C64" s="10" t="s">
        <v>33</v>
      </c>
      <c r="D64" s="10" t="s">
        <v>33</v>
      </c>
      <c r="E64" s="10" t="s">
        <v>33</v>
      </c>
      <c r="F64" s="10" t="s">
        <v>33</v>
      </c>
      <c r="G64" s="10" t="s">
        <v>33</v>
      </c>
      <c r="H64" s="18">
        <f>COUNTIF(C64:G64,"=N")</f>
        <v>0</v>
      </c>
      <c r="L64" s="26"/>
    </row>
    <row r="65" spans="1:12" ht="27.6" x14ac:dyDescent="0.25">
      <c r="A65" s="20" t="s">
        <v>87</v>
      </c>
      <c r="B65" s="24" t="s">
        <v>88</v>
      </c>
      <c r="C65" s="27">
        <v>3</v>
      </c>
      <c r="D65" s="27">
        <v>5</v>
      </c>
      <c r="E65" s="27">
        <v>2</v>
      </c>
      <c r="F65" s="27">
        <v>4</v>
      </c>
      <c r="G65" s="27">
        <v>1</v>
      </c>
      <c r="H65" s="25"/>
      <c r="L65" s="26"/>
    </row>
    <row r="66" spans="1:12" x14ac:dyDescent="0.25">
      <c r="A66" s="17" t="s">
        <v>89</v>
      </c>
      <c r="B66" s="6"/>
      <c r="C66" s="6"/>
      <c r="D66" s="6"/>
      <c r="E66" s="6"/>
      <c r="F66" s="6"/>
      <c r="G66" s="6"/>
      <c r="H66" s="6"/>
    </row>
    <row r="67" spans="1:12" ht="27.6" x14ac:dyDescent="0.25">
      <c r="A67" s="20" t="s">
        <v>90</v>
      </c>
      <c r="B67" s="29" t="s">
        <v>16</v>
      </c>
      <c r="C67" s="10" t="s">
        <v>35</v>
      </c>
      <c r="D67" s="10" t="s">
        <v>35</v>
      </c>
      <c r="E67" s="10" t="s">
        <v>33</v>
      </c>
      <c r="F67" s="10" t="s">
        <v>35</v>
      </c>
      <c r="G67" s="10" t="s">
        <v>35</v>
      </c>
      <c r="H67" s="18">
        <f>COUNTIF(C67:G67,"=Y")</f>
        <v>1</v>
      </c>
    </row>
    <row r="68" spans="1:12" ht="41.4" x14ac:dyDescent="0.25">
      <c r="A68" s="20" t="s">
        <v>91</v>
      </c>
      <c r="B68" s="30"/>
      <c r="C68" s="10" t="s">
        <v>92</v>
      </c>
      <c r="D68" s="10" t="s">
        <v>92</v>
      </c>
      <c r="E68" s="10" t="s">
        <v>93</v>
      </c>
      <c r="F68" s="10" t="s">
        <v>92</v>
      </c>
      <c r="G68" s="10" t="s">
        <v>92</v>
      </c>
      <c r="H68" s="25"/>
    </row>
  </sheetData>
  <mergeCells count="13">
    <mergeCell ref="B1:B2"/>
    <mergeCell ref="H1:H2"/>
    <mergeCell ref="H4:H14"/>
    <mergeCell ref="B5:B8"/>
    <mergeCell ref="B12:B13"/>
    <mergeCell ref="A14:B14"/>
    <mergeCell ref="B67:B68"/>
    <mergeCell ref="B16:B20"/>
    <mergeCell ref="B21:B31"/>
    <mergeCell ref="B32:B50"/>
    <mergeCell ref="B51:B53"/>
    <mergeCell ref="B54:B55"/>
    <mergeCell ref="B61:B64"/>
  </mergeCells>
  <conditionalFormatting sqref="C16:G58 C61:G64">
    <cfRule type="cellIs" dxfId="3" priority="4" operator="equal">
      <formula>"N"</formula>
    </cfRule>
  </conditionalFormatting>
  <conditionalFormatting sqref="H61:H64 H16:H58">
    <cfRule type="cellIs" dxfId="2" priority="3" operator="greaterThan">
      <formula>0</formula>
    </cfRule>
  </conditionalFormatting>
  <conditionalFormatting sqref="C67:G68">
    <cfRule type="cellIs" dxfId="1" priority="2" operator="equal">
      <formula>"Y"</formula>
    </cfRule>
  </conditionalFormatting>
  <conditionalFormatting sqref="H67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3" scale="67" orientation="portrait" r:id="rId1"/>
  <headerFooter>
    <oddHeader>&amp;C2021-102 RFA Scoring Sheets&amp;RPage &amp;P of &amp;N</oddHead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C2700B-7C22-462B-A4A9-3598F75B5B5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31c33541-f0e7-4482-9c8a-fb53b33b075f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7CA3D9-E3D6-4799-B893-AD697424A7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0CE80-EE7A-4A29-80B5-5219F4962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scores'!_Hlk33200406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2021-04-20T19:21:50Z</cp:lastPrinted>
  <dcterms:created xsi:type="dcterms:W3CDTF">2021-04-20T19:06:00Z</dcterms:created>
  <dcterms:modified xsi:type="dcterms:W3CDTF">2021-04-20T19:21:53Z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