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8 Workforce/"/>
    </mc:Choice>
  </mc:AlternateContent>
  <xr:revisionPtr revIDLastSave="0" documentId="8_{597609A2-A64E-4944-90A4-AF8D16EC2265}" xr6:coauthVersionLast="45" xr6:coauthVersionMax="45" xr10:uidLastSave="{00000000-0000-0000-0000-000000000000}"/>
  <bookViews>
    <workbookView xWindow="-108" yWindow="-108" windowWidth="23256" windowHeight="12576" xr2:uid="{1D4014C8-F52D-456B-BF50-18ED1C9BB270}"/>
  </bookViews>
  <sheets>
    <sheet name="enter scores" sheetId="1" r:id="rId1"/>
  </sheets>
  <definedNames>
    <definedName name="_xlnm.Print_Area" localSheetId="0">'enter scores'!$A$1:$M$53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2" i="1" l="1"/>
  <c r="M51" i="1"/>
  <c r="L49" i="1"/>
  <c r="K49" i="1"/>
  <c r="J49" i="1"/>
  <c r="I49" i="1"/>
  <c r="H49" i="1"/>
  <c r="G49" i="1"/>
  <c r="F49" i="1"/>
  <c r="E49" i="1"/>
  <c r="D49" i="1"/>
  <c r="C49" i="1"/>
  <c r="M49" i="1" s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7" i="1"/>
  <c r="K7" i="1"/>
  <c r="J7" i="1"/>
  <c r="I7" i="1"/>
  <c r="H7" i="1"/>
  <c r="G7" i="1"/>
  <c r="M7" i="1" s="1"/>
  <c r="F7" i="1"/>
  <c r="E7" i="1"/>
  <c r="D7" i="1"/>
  <c r="C7" i="1"/>
  <c r="M6" i="1"/>
  <c r="M5" i="1"/>
  <c r="M4" i="1"/>
</calcChain>
</file>

<file path=xl/sharedStrings.xml><?xml version="1.0" encoding="utf-8"?>
<sst xmlns="http://schemas.openxmlformats.org/spreadsheetml/2006/main" count="507" uniqueCount="83">
  <si>
    <t>Scoring Items</t>
  </si>
  <si>
    <t>Contributor/ Reporter</t>
  </si>
  <si>
    <t>2021-314S</t>
  </si>
  <si>
    <t>2021-315S</t>
  </si>
  <si>
    <t>2021-316S</t>
  </si>
  <si>
    <t>2021-317BS</t>
  </si>
  <si>
    <t>2021-318BS</t>
  </si>
  <si>
    <t>2021-319S</t>
  </si>
  <si>
    <t>2021-320CS</t>
  </si>
  <si>
    <t>2021-321S</t>
  </si>
  <si>
    <t>2021-322CS</t>
  </si>
  <si>
    <t>2021-323S</t>
  </si>
  <si>
    <t>COUNT</t>
  </si>
  <si>
    <t>Development Name</t>
  </si>
  <si>
    <t>Quail Roost Transit Village V</t>
  </si>
  <si>
    <t>Rainbow Village</t>
  </si>
  <si>
    <t>Culmer Apartments II</t>
  </si>
  <si>
    <t>Culmer Residences</t>
  </si>
  <si>
    <t>Capri Place</t>
  </si>
  <si>
    <t>Vista Breeze</t>
  </si>
  <si>
    <t>Coco Vista</t>
  </si>
  <si>
    <t>Sierra Bay</t>
  </si>
  <si>
    <t>Cudjoe Shores</t>
  </si>
  <si>
    <t>Courtside Apartments, Phase II</t>
  </si>
  <si>
    <t>Points Items</t>
  </si>
  <si>
    <t>Bookmarking Attachments prior to submission (Section Three, A.2.b.) (5 points)</t>
  </si>
  <si>
    <t>Joey</t>
  </si>
  <si>
    <t>3.b.(3)(c) 67ER20-1 Disincentive (5 points)</t>
  </si>
  <si>
    <t>Tammy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</si>
  <si>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</si>
  <si>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Total Points (maximum of 15 points)</t>
  </si>
  <si>
    <t>Eligibility Requirements</t>
  </si>
  <si>
    <t>Submission Requirements met (section Three, A.)</t>
  </si>
  <si>
    <t>Y</t>
  </si>
  <si>
    <t>1.  Applicant Certification and Acknowledgement form provided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</si>
  <si>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</si>
  <si>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</si>
  <si>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</si>
  <si>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</si>
  <si>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</si>
  <si>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</si>
  <si>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</si>
  <si>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</si>
  <si>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</si>
  <si>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</si>
  <si>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4.c. Development Type provided, and breakdown of number of units associated with each Development Type, if applicable</t>
  </si>
  <si>
    <t>5.a. County identified</t>
  </si>
  <si>
    <t>5.b. Address of Development Site provided</t>
  </si>
  <si>
    <t>Confirmation that a market study prepared by a licensed appraiser was completed before Application Deadline that demonstrates (i) the average physical occupancy rate of 92% or greater; and (ii) an average market rental rate, based on unit mix and annualized rent concessions, equal to 90 percent Area Median Income rental rate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</si>
  <si>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</si>
  <si>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</si>
  <si>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</si>
  <si>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met, if applicable</t>
  </si>
  <si>
    <t>5.e. Minimum Total Proximity Score met</t>
  </si>
  <si>
    <t>5.f. Mandatory Distance Requirement met</t>
  </si>
  <si>
    <t>6.a. Total Number of Units provided and within limits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</si>
  <si>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</si>
  <si>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</si>
  <si>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</si>
  <si>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</si>
  <si>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</si>
  <si>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</si>
  <si>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</si>
  <si>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</si>
  <si>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8.d.(2) Green Building Certification selected</t>
  </si>
  <si>
    <t>9. Minimum Resident Programs selected</t>
  </si>
  <si>
    <t>10.a.(1) Applicant’s Workforce SAIL Request Amount provided</t>
  </si>
  <si>
    <t>Lisa W</t>
  </si>
  <si>
    <t>10.a.(2)(a) Applicant’s Housing Credit Request Amount provided</t>
  </si>
  <si>
    <t>10.d.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</si>
  <si>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</si>
  <si>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</si>
  <si>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</si>
  <si>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 (Section Five, A.1.)</t>
  </si>
  <si>
    <t>Financial Arrears Met (Section Five, A.1.)</t>
  </si>
  <si>
    <t>Kenny</t>
  </si>
  <si>
    <t>All Eligibility Requirements Met?</t>
  </si>
  <si>
    <t>Yes or No</t>
  </si>
  <si>
    <t>Tie-Breakers</t>
  </si>
  <si>
    <t>Proximity Funding Preference (Section Five, B.2.a.)</t>
  </si>
  <si>
    <t>Florida Job Creation Preference (Section Five, B.2.c.)</t>
  </si>
  <si>
    <t>Lottery Number (Section Five, B.2.d.)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</si>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</sst>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2 2" xfId="2" xr:uid="{8B6FC3B3-E618-41CF-8763-F89FFC91A3DA}"/>
    <cellStyle name="Normal 3" xfId="1" xr:uid="{851A0D1E-3E8D-4DE1-B25B-5392D8B6AC66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ED1F7-0C1A-4B86-9F35-12A0AFDFB962}">
  <dimension ref="A1:M58"/>
  <sheetViews>
    <sheetView tabSelected="1" zoomScale="115" zoomScaleNormal="115" zoomScaleSheetLayoutView="90" workbookViewId="0">
      <pane xSplit="2" ySplit="2" topLeftCell="F3" activePane="bottomRight" state="frozen"/>
      <selection pane="topRight" activeCell="D1" sqref="D1"/>
      <selection pane="bottomLeft" activeCell="A3" sqref="A3"/>
      <selection pane="bottomRight" activeCell="F4" sqref="F4"/>
    </sheetView>
  </sheetViews>
  <sheetFormatPr defaultColWidth="8.88671875" defaultRowHeight="13.8" x14ac:dyDescent="0.3"/>
  <cols>
    <col min="1" max="1" width="36.5546875" style="35" customWidth="1"/>
    <col min="2" max="12" width="15.109375" style="5" customWidth="1"/>
    <col min="13" max="16384" width="8.88671875" style="5"/>
  </cols>
  <sheetData>
    <row r="1" spans="1:13" ht="24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</row>
    <row r="2" spans="1:13" s="7" customFormat="1" ht="41.4" customHeight="1" x14ac:dyDescent="0.3">
      <c r="A2" s="3" t="s">
        <v>13</v>
      </c>
      <c r="B2" s="2"/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6"/>
    </row>
    <row r="3" spans="1:13" s="7" customFormat="1" ht="26.4" customHeight="1" x14ac:dyDescent="0.3">
      <c r="A3" s="8" t="s">
        <v>24</v>
      </c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1:13" s="7" customFormat="1" ht="27.6" x14ac:dyDescent="0.3">
      <c r="A4" s="13" t="s">
        <v>25</v>
      </c>
      <c r="B4" s="14" t="s">
        <v>26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5">
        <v>5</v>
      </c>
      <c r="L4" s="15">
        <v>5</v>
      </c>
      <c r="M4" s="16">
        <f t="shared" ref="M4:M5" si="0">COUNTIF(C4:L4,"&lt;5")</f>
        <v>0</v>
      </c>
    </row>
    <row r="5" spans="1:13" s="7" customFormat="1" x14ac:dyDescent="0.3">
      <c r="A5" s="17" t="s">
        <v>27</v>
      </c>
      <c r="B5" s="18" t="s">
        <v>28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  <c r="I5" s="19">
        <v>5</v>
      </c>
      <c r="J5" s="19">
        <v>5</v>
      </c>
      <c r="K5" s="19">
        <v>5</v>
      </c>
      <c r="L5" s="19">
        <v>5</v>
      </c>
      <c r="M5" s="16">
        <f t="shared" si="0"/>
        <v>0</v>
      </c>
    </row>
    <row r="6" spans="1:13" ht="100.95" customHeight="1" x14ac:dyDescent="0.3">
      <c r="A6" s="17" t="s">
        <v>29</v>
      </c>
      <c r="B6" s="20"/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5</v>
      </c>
      <c r="J6" s="19">
        <v>5</v>
      </c>
      <c r="K6" s="19">
        <v>5</v>
      </c>
      <c r="L6" s="19">
        <v>5</v>
      </c>
      <c r="M6" s="16">
        <f>COUNTIF(C6:L6,"&lt;5")</f>
        <v>0</v>
      </c>
    </row>
    <row r="7" spans="1:13" x14ac:dyDescent="0.3">
      <c r="A7" s="21" t="s">
        <v>30</v>
      </c>
      <c r="B7" s="21"/>
      <c r="C7" s="15">
        <f>IF(C6="","",SUM(C4:C6))</f>
        <v>15</v>
      </c>
      <c r="D7" s="15">
        <f t="shared" ref="D7:L7" si="1">IF(D6="","",SUM(D4:D6))</f>
        <v>15</v>
      </c>
      <c r="E7" s="15">
        <f t="shared" si="1"/>
        <v>15</v>
      </c>
      <c r="F7" s="15">
        <f t="shared" si="1"/>
        <v>15</v>
      </c>
      <c r="G7" s="15">
        <f t="shared" si="1"/>
        <v>15</v>
      </c>
      <c r="H7" s="15">
        <f t="shared" si="1"/>
        <v>15</v>
      </c>
      <c r="I7" s="15">
        <f t="shared" si="1"/>
        <v>15</v>
      </c>
      <c r="J7" s="15">
        <f t="shared" si="1"/>
        <v>15</v>
      </c>
      <c r="K7" s="15">
        <f t="shared" si="1"/>
        <v>15</v>
      </c>
      <c r="L7" s="15">
        <f t="shared" si="1"/>
        <v>15</v>
      </c>
      <c r="M7" s="16">
        <f>COUNTIF(C7:L7,"&lt;15")</f>
        <v>0</v>
      </c>
    </row>
    <row r="8" spans="1:13" x14ac:dyDescent="0.3">
      <c r="A8" s="22" t="s">
        <v>31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25.5" customHeight="1" x14ac:dyDescent="0.3">
      <c r="A9" s="17" t="s">
        <v>32</v>
      </c>
      <c r="B9" s="18" t="s">
        <v>26</v>
      </c>
      <c r="C9" s="15" t="s">
        <v>33</v>
      </c>
      <c r="D9" s="15" t="s">
        <v>33</v>
      </c>
      <c r="E9" s="15" t="s">
        <v>33</v>
      </c>
      <c r="F9" s="15" t="s">
        <v>33</v>
      </c>
      <c r="G9" s="15" t="s">
        <v>33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6">
        <f t="shared" ref="M9:M23" si="2">COUNTIF(C9:L9,"N")</f>
        <v>0</v>
      </c>
    </row>
    <row r="10" spans="1:13" ht="27.6" x14ac:dyDescent="0.3">
      <c r="A10" s="17" t="s">
        <v>34</v>
      </c>
      <c r="B10" s="20"/>
      <c r="C10" s="15" t="s">
        <v>33</v>
      </c>
      <c r="D10" s="15" t="s">
        <v>33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16">
        <f t="shared" si="2"/>
        <v>0</v>
      </c>
    </row>
    <row r="11" spans="1:13" x14ac:dyDescent="0.3">
      <c r="A11" s="17" t="s">
        <v>35</v>
      </c>
      <c r="B11" s="25" t="s">
        <v>28</v>
      </c>
      <c r="C11" s="15" t="s">
        <v>33</v>
      </c>
      <c r="D11" s="15" t="s">
        <v>33</v>
      </c>
      <c r="E11" s="15" t="s">
        <v>33</v>
      </c>
      <c r="F11" s="15" t="s">
        <v>33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16">
        <f t="shared" si="2"/>
        <v>0</v>
      </c>
    </row>
    <row r="12" spans="1:13" ht="27.6" x14ac:dyDescent="0.3">
      <c r="A12" s="17" t="s">
        <v>36</v>
      </c>
      <c r="B12" s="26"/>
      <c r="C12" s="15" t="s">
        <v>33</v>
      </c>
      <c r="D12" s="15" t="s">
        <v>33</v>
      </c>
      <c r="E12" s="15" t="s">
        <v>33</v>
      </c>
      <c r="F12" s="15" t="s">
        <v>33</v>
      </c>
      <c r="G12" s="15" t="s">
        <v>33</v>
      </c>
      <c r="H12" s="15" t="s">
        <v>33</v>
      </c>
      <c r="I12" s="15" t="s">
        <v>33</v>
      </c>
      <c r="J12" s="15" t="s">
        <v>33</v>
      </c>
      <c r="K12" s="15" t="s">
        <v>33</v>
      </c>
      <c r="L12" s="15" t="s">
        <v>33</v>
      </c>
      <c r="M12" s="16">
        <f t="shared" si="2"/>
        <v>0</v>
      </c>
    </row>
    <row r="13" spans="1:13" x14ac:dyDescent="0.3">
      <c r="A13" s="17" t="s">
        <v>37</v>
      </c>
      <c r="B13" s="26"/>
      <c r="C13" s="15" t="s">
        <v>33</v>
      </c>
      <c r="D13" s="15" t="s">
        <v>33</v>
      </c>
      <c r="E13" s="15" t="s">
        <v>33</v>
      </c>
      <c r="F13" s="15" t="s">
        <v>33</v>
      </c>
      <c r="G13" s="15" t="s">
        <v>33</v>
      </c>
      <c r="H13" s="15" t="s">
        <v>33</v>
      </c>
      <c r="I13" s="15" t="s">
        <v>33</v>
      </c>
      <c r="J13" s="15" t="s">
        <v>33</v>
      </c>
      <c r="K13" s="15" t="s">
        <v>33</v>
      </c>
      <c r="L13" s="15" t="s">
        <v>33</v>
      </c>
      <c r="M13" s="16">
        <f t="shared" si="2"/>
        <v>0</v>
      </c>
    </row>
    <row r="14" spans="1:13" ht="27.6" x14ac:dyDescent="0.3">
      <c r="A14" s="17" t="s">
        <v>38</v>
      </c>
      <c r="B14" s="26"/>
      <c r="C14" s="15" t="s">
        <v>33</v>
      </c>
      <c r="D14" s="15" t="s">
        <v>33</v>
      </c>
      <c r="E14" s="15" t="s">
        <v>33</v>
      </c>
      <c r="F14" s="15" t="s">
        <v>33</v>
      </c>
      <c r="G14" s="15" t="s">
        <v>33</v>
      </c>
      <c r="H14" s="15" t="s">
        <v>33</v>
      </c>
      <c r="I14" s="15" t="s">
        <v>33</v>
      </c>
      <c r="J14" s="15" t="s">
        <v>33</v>
      </c>
      <c r="K14" s="15" t="s">
        <v>33</v>
      </c>
      <c r="L14" s="15" t="s">
        <v>33</v>
      </c>
      <c r="M14" s="16">
        <f t="shared" si="2"/>
        <v>0</v>
      </c>
    </row>
    <row r="15" spans="1:13" ht="27.6" x14ac:dyDescent="0.3">
      <c r="A15" s="17" t="s">
        <v>39</v>
      </c>
      <c r="B15" s="26"/>
      <c r="C15" s="15" t="s">
        <v>33</v>
      </c>
      <c r="D15" s="15" t="s">
        <v>33</v>
      </c>
      <c r="E15" s="15" t="s">
        <v>33</v>
      </c>
      <c r="F15" s="15" t="s">
        <v>33</v>
      </c>
      <c r="G15" s="15" t="s">
        <v>33</v>
      </c>
      <c r="H15" s="15" t="s">
        <v>33</v>
      </c>
      <c r="I15" s="15" t="s">
        <v>33</v>
      </c>
      <c r="J15" s="15" t="s">
        <v>33</v>
      </c>
      <c r="K15" s="15" t="s">
        <v>33</v>
      </c>
      <c r="L15" s="15" t="s">
        <v>33</v>
      </c>
      <c r="M15" s="16">
        <f t="shared" si="2"/>
        <v>0</v>
      </c>
    </row>
    <row r="16" spans="1:13" ht="41.4" x14ac:dyDescent="0.3">
      <c r="A16" s="17" t="s">
        <v>40</v>
      </c>
      <c r="B16" s="26"/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 t="s">
        <v>33</v>
      </c>
      <c r="J16" s="15" t="s">
        <v>33</v>
      </c>
      <c r="K16" s="15" t="s">
        <v>33</v>
      </c>
      <c r="L16" s="15" t="s">
        <v>33</v>
      </c>
      <c r="M16" s="16">
        <f t="shared" si="2"/>
        <v>0</v>
      </c>
    </row>
    <row r="17" spans="1:13" ht="27.6" x14ac:dyDescent="0.3">
      <c r="A17" s="17" t="s">
        <v>41</v>
      </c>
      <c r="B17" s="26"/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 t="s">
        <v>33</v>
      </c>
      <c r="J17" s="15" t="s">
        <v>33</v>
      </c>
      <c r="K17" s="15" t="s">
        <v>33</v>
      </c>
      <c r="L17" s="15" t="s">
        <v>33</v>
      </c>
      <c r="M17" s="16">
        <f t="shared" si="2"/>
        <v>0</v>
      </c>
    </row>
    <row r="18" spans="1:13" ht="27.6" x14ac:dyDescent="0.3">
      <c r="A18" s="17" t="s">
        <v>42</v>
      </c>
      <c r="B18" s="26"/>
      <c r="C18" s="15" t="s">
        <v>33</v>
      </c>
      <c r="D18" s="15" t="s">
        <v>33</v>
      </c>
      <c r="E18" s="15" t="s">
        <v>33</v>
      </c>
      <c r="F18" s="15" t="s">
        <v>33</v>
      </c>
      <c r="G18" s="15" t="s">
        <v>33</v>
      </c>
      <c r="H18" s="15" t="s">
        <v>33</v>
      </c>
      <c r="I18" s="15" t="s">
        <v>33</v>
      </c>
      <c r="J18" s="15" t="s">
        <v>33</v>
      </c>
      <c r="K18" s="15" t="s">
        <v>33</v>
      </c>
      <c r="L18" s="15" t="s">
        <v>33</v>
      </c>
      <c r="M18" s="16">
        <f t="shared" si="2"/>
        <v>0</v>
      </c>
    </row>
    <row r="19" spans="1:13" ht="27.6" x14ac:dyDescent="0.3">
      <c r="A19" s="17" t="s">
        <v>43</v>
      </c>
      <c r="B19" s="27"/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 t="s">
        <v>33</v>
      </c>
      <c r="J19" s="15" t="s">
        <v>33</v>
      </c>
      <c r="K19" s="15" t="s">
        <v>33</v>
      </c>
      <c r="L19" s="15" t="s">
        <v>33</v>
      </c>
      <c r="M19" s="16">
        <f t="shared" si="2"/>
        <v>0</v>
      </c>
    </row>
    <row r="20" spans="1:13" ht="27.6" x14ac:dyDescent="0.3">
      <c r="A20" s="17" t="s">
        <v>44</v>
      </c>
      <c r="B20" s="25" t="s">
        <v>26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 t="s">
        <v>33</v>
      </c>
      <c r="J20" s="15" t="s">
        <v>33</v>
      </c>
      <c r="K20" s="15" t="s">
        <v>33</v>
      </c>
      <c r="L20" s="15" t="s">
        <v>33</v>
      </c>
      <c r="M20" s="16">
        <f t="shared" si="2"/>
        <v>0</v>
      </c>
    </row>
    <row r="21" spans="1:13" ht="41.4" x14ac:dyDescent="0.3">
      <c r="A21" s="17" t="s">
        <v>45</v>
      </c>
      <c r="B21" s="26"/>
      <c r="C21" s="15" t="s">
        <v>33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 t="s">
        <v>33</v>
      </c>
      <c r="K21" s="15" t="s">
        <v>33</v>
      </c>
      <c r="L21" s="15" t="s">
        <v>33</v>
      </c>
      <c r="M21" s="16">
        <f t="shared" si="2"/>
        <v>0</v>
      </c>
    </row>
    <row r="22" spans="1:13" x14ac:dyDescent="0.3">
      <c r="A22" s="17" t="s">
        <v>46</v>
      </c>
      <c r="B22" s="26"/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 t="s">
        <v>33</v>
      </c>
      <c r="L22" s="15" t="s">
        <v>33</v>
      </c>
      <c r="M22" s="16">
        <f t="shared" si="2"/>
        <v>0</v>
      </c>
    </row>
    <row r="23" spans="1:13" x14ac:dyDescent="0.3">
      <c r="A23" s="17" t="s">
        <v>47</v>
      </c>
      <c r="B23" s="26"/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 t="s">
        <v>33</v>
      </c>
      <c r="J23" s="15" t="s">
        <v>33</v>
      </c>
      <c r="K23" s="15" t="s">
        <v>33</v>
      </c>
      <c r="L23" s="15" t="s">
        <v>33</v>
      </c>
      <c r="M23" s="16">
        <f t="shared" si="2"/>
        <v>0</v>
      </c>
    </row>
    <row r="24" spans="1:13" ht="124.2" x14ac:dyDescent="0.3">
      <c r="A24" s="17" t="s">
        <v>48</v>
      </c>
      <c r="B24" s="26"/>
      <c r="C24" s="15" t="s">
        <v>33</v>
      </c>
      <c r="D24" s="15" t="s">
        <v>33</v>
      </c>
      <c r="E24" s="15" t="s">
        <v>33</v>
      </c>
      <c r="F24" s="15" t="s">
        <v>33</v>
      </c>
      <c r="G24" s="15" t="s">
        <v>33</v>
      </c>
      <c r="H24" s="15" t="s">
        <v>33</v>
      </c>
      <c r="I24" s="15" t="s">
        <v>33</v>
      </c>
      <c r="J24" s="15" t="s">
        <v>33</v>
      </c>
      <c r="K24" s="15" t="s">
        <v>33</v>
      </c>
      <c r="L24" s="15" t="s">
        <v>33</v>
      </c>
      <c r="M24" s="16"/>
    </row>
    <row r="25" spans="1:13" ht="27.6" x14ac:dyDescent="0.3">
      <c r="A25" s="17" t="s">
        <v>49</v>
      </c>
      <c r="B25" s="26"/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 t="s">
        <v>33</v>
      </c>
      <c r="K25" s="15" t="s">
        <v>33</v>
      </c>
      <c r="L25" s="15" t="s">
        <v>33</v>
      </c>
      <c r="M25" s="16">
        <f t="shared" ref="M25:M49" si="3">COUNTIF(C25:L25,"N")</f>
        <v>0</v>
      </c>
    </row>
    <row r="26" spans="1:13" x14ac:dyDescent="0.3">
      <c r="A26" s="17" t="s">
        <v>50</v>
      </c>
      <c r="B26" s="26"/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 t="s">
        <v>33</v>
      </c>
      <c r="J26" s="15" t="s">
        <v>33</v>
      </c>
      <c r="K26" s="15" t="s">
        <v>33</v>
      </c>
      <c r="L26" s="15" t="s">
        <v>33</v>
      </c>
      <c r="M26" s="16">
        <f t="shared" si="3"/>
        <v>0</v>
      </c>
    </row>
    <row r="27" spans="1:13" ht="27.6" x14ac:dyDescent="0.3">
      <c r="A27" s="17" t="s">
        <v>51</v>
      </c>
      <c r="B27" s="26"/>
      <c r="C27" s="15" t="s">
        <v>33</v>
      </c>
      <c r="D27" s="15" t="s">
        <v>33</v>
      </c>
      <c r="E27" s="15" t="s">
        <v>33</v>
      </c>
      <c r="F27" s="15" t="s">
        <v>33</v>
      </c>
      <c r="G27" s="15" t="s">
        <v>33</v>
      </c>
      <c r="H27" s="15" t="s">
        <v>33</v>
      </c>
      <c r="I27" s="15" t="s">
        <v>33</v>
      </c>
      <c r="J27" s="15" t="s">
        <v>33</v>
      </c>
      <c r="K27" s="15" t="s">
        <v>33</v>
      </c>
      <c r="L27" s="15" t="s">
        <v>33</v>
      </c>
      <c r="M27" s="16">
        <f t="shared" si="3"/>
        <v>0</v>
      </c>
    </row>
    <row r="28" spans="1:13" ht="27.6" x14ac:dyDescent="0.3">
      <c r="A28" s="17" t="s">
        <v>52</v>
      </c>
      <c r="B28" s="26"/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 t="s">
        <v>33</v>
      </c>
      <c r="K28" s="15" t="s">
        <v>33</v>
      </c>
      <c r="L28" s="15" t="s">
        <v>33</v>
      </c>
      <c r="M28" s="16">
        <f t="shared" si="3"/>
        <v>0</v>
      </c>
    </row>
    <row r="29" spans="1:13" x14ac:dyDescent="0.3">
      <c r="A29" s="17" t="s">
        <v>53</v>
      </c>
      <c r="B29" s="26"/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 t="s">
        <v>33</v>
      </c>
      <c r="K29" s="15" t="s">
        <v>33</v>
      </c>
      <c r="L29" s="15" t="s">
        <v>33</v>
      </c>
      <c r="M29" s="16">
        <f t="shared" si="3"/>
        <v>0</v>
      </c>
    </row>
    <row r="30" spans="1:13" x14ac:dyDescent="0.3">
      <c r="A30" s="17" t="s">
        <v>54</v>
      </c>
      <c r="B30" s="26"/>
      <c r="C30" s="15" t="s">
        <v>33</v>
      </c>
      <c r="D30" s="15" t="s">
        <v>33</v>
      </c>
      <c r="E30" s="15" t="s">
        <v>33</v>
      </c>
      <c r="F30" s="15" t="s">
        <v>33</v>
      </c>
      <c r="G30" s="15" t="s">
        <v>33</v>
      </c>
      <c r="H30" s="15" t="s">
        <v>33</v>
      </c>
      <c r="I30" s="15" t="s">
        <v>33</v>
      </c>
      <c r="J30" s="15" t="s">
        <v>33</v>
      </c>
      <c r="K30" s="15" t="s">
        <v>33</v>
      </c>
      <c r="L30" s="15" t="s">
        <v>33</v>
      </c>
      <c r="M30" s="16">
        <f t="shared" si="3"/>
        <v>0</v>
      </c>
    </row>
    <row r="31" spans="1:13" ht="26.4" customHeight="1" x14ac:dyDescent="0.3">
      <c r="A31" s="17" t="s">
        <v>55</v>
      </c>
      <c r="B31" s="26"/>
      <c r="C31" s="15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6">
        <f t="shared" si="3"/>
        <v>0</v>
      </c>
    </row>
    <row r="32" spans="1:13" x14ac:dyDescent="0.3">
      <c r="A32" s="17" t="s">
        <v>56</v>
      </c>
      <c r="B32" s="26"/>
      <c r="C32" s="15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  <c r="K32" s="15" t="s">
        <v>33</v>
      </c>
      <c r="L32" s="15" t="s">
        <v>33</v>
      </c>
      <c r="M32" s="16">
        <f t="shared" si="3"/>
        <v>0</v>
      </c>
    </row>
    <row r="33" spans="1:13" ht="27.6" x14ac:dyDescent="0.3">
      <c r="A33" s="17" t="s">
        <v>57</v>
      </c>
      <c r="B33" s="26"/>
      <c r="C33" s="15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  <c r="K33" s="15" t="s">
        <v>33</v>
      </c>
      <c r="L33" s="15" t="s">
        <v>33</v>
      </c>
      <c r="M33" s="16">
        <f t="shared" si="3"/>
        <v>0</v>
      </c>
    </row>
    <row r="34" spans="1:13" ht="27.6" x14ac:dyDescent="0.3">
      <c r="A34" s="17" t="s">
        <v>58</v>
      </c>
      <c r="B34" s="26"/>
      <c r="C34" s="15" t="s">
        <v>33</v>
      </c>
      <c r="D34" s="15" t="s">
        <v>33</v>
      </c>
      <c r="E34" s="15" t="s">
        <v>33</v>
      </c>
      <c r="F34" s="15" t="s">
        <v>33</v>
      </c>
      <c r="G34" s="15" t="s">
        <v>33</v>
      </c>
      <c r="H34" s="15" t="s">
        <v>33</v>
      </c>
      <c r="I34" s="15" t="s">
        <v>33</v>
      </c>
      <c r="J34" s="15" t="s">
        <v>33</v>
      </c>
      <c r="K34" s="15" t="s">
        <v>33</v>
      </c>
      <c r="L34" s="15" t="s">
        <v>33</v>
      </c>
      <c r="M34" s="16">
        <f t="shared" si="3"/>
        <v>0</v>
      </c>
    </row>
    <row r="35" spans="1:13" x14ac:dyDescent="0.3">
      <c r="A35" s="17" t="s">
        <v>59</v>
      </c>
      <c r="B35" s="26"/>
      <c r="C35" s="15" t="s">
        <v>33</v>
      </c>
      <c r="D35" s="15" t="s">
        <v>33</v>
      </c>
      <c r="E35" s="15" t="s">
        <v>33</v>
      </c>
      <c r="F35" s="15" t="s">
        <v>33</v>
      </c>
      <c r="G35" s="15" t="s">
        <v>33</v>
      </c>
      <c r="H35" s="15" t="s">
        <v>33</v>
      </c>
      <c r="I35" s="15" t="s">
        <v>33</v>
      </c>
      <c r="J35" s="15" t="s">
        <v>33</v>
      </c>
      <c r="K35" s="15" t="s">
        <v>33</v>
      </c>
      <c r="L35" s="15" t="s">
        <v>33</v>
      </c>
      <c r="M35" s="16">
        <f t="shared" si="3"/>
        <v>0</v>
      </c>
    </row>
    <row r="36" spans="1:13" x14ac:dyDescent="0.3">
      <c r="A36" s="17" t="s">
        <v>60</v>
      </c>
      <c r="B36" s="26"/>
      <c r="C36" s="15" t="s">
        <v>33</v>
      </c>
      <c r="D36" s="15" t="s">
        <v>33</v>
      </c>
      <c r="E36" s="15" t="s">
        <v>33</v>
      </c>
      <c r="F36" s="15" t="s">
        <v>33</v>
      </c>
      <c r="G36" s="15" t="s">
        <v>33</v>
      </c>
      <c r="H36" s="15" t="s">
        <v>33</v>
      </c>
      <c r="I36" s="15" t="s">
        <v>33</v>
      </c>
      <c r="J36" s="15" t="s">
        <v>33</v>
      </c>
      <c r="K36" s="15" t="s">
        <v>33</v>
      </c>
      <c r="L36" s="15" t="s">
        <v>33</v>
      </c>
      <c r="M36" s="16">
        <f t="shared" si="3"/>
        <v>0</v>
      </c>
    </row>
    <row r="37" spans="1:13" x14ac:dyDescent="0.3">
      <c r="A37" s="28" t="s">
        <v>61</v>
      </c>
      <c r="B37" s="26"/>
      <c r="C37" s="15" t="s">
        <v>33</v>
      </c>
      <c r="D37" s="15" t="s">
        <v>33</v>
      </c>
      <c r="E37" s="15" t="s">
        <v>33</v>
      </c>
      <c r="F37" s="15" t="s">
        <v>33</v>
      </c>
      <c r="G37" s="15" t="s">
        <v>33</v>
      </c>
      <c r="H37" s="15" t="s">
        <v>33</v>
      </c>
      <c r="I37" s="15" t="s">
        <v>33</v>
      </c>
      <c r="J37" s="15" t="s">
        <v>33</v>
      </c>
      <c r="K37" s="15" t="s">
        <v>33</v>
      </c>
      <c r="L37" s="15" t="s">
        <v>33</v>
      </c>
      <c r="M37" s="16">
        <f t="shared" si="3"/>
        <v>0</v>
      </c>
    </row>
    <row r="38" spans="1:13" x14ac:dyDescent="0.3">
      <c r="A38" s="28" t="s">
        <v>62</v>
      </c>
      <c r="B38" s="26"/>
      <c r="C38" s="15" t="s">
        <v>33</v>
      </c>
      <c r="D38" s="15" t="s">
        <v>33</v>
      </c>
      <c r="E38" s="15" t="s">
        <v>33</v>
      </c>
      <c r="F38" s="15" t="s">
        <v>33</v>
      </c>
      <c r="G38" s="15" t="s">
        <v>33</v>
      </c>
      <c r="H38" s="15" t="s">
        <v>33</v>
      </c>
      <c r="I38" s="15" t="s">
        <v>33</v>
      </c>
      <c r="J38" s="15" t="s">
        <v>33</v>
      </c>
      <c r="K38" s="15" t="s">
        <v>33</v>
      </c>
      <c r="L38" s="15" t="s">
        <v>33</v>
      </c>
      <c r="M38" s="16">
        <f t="shared" si="3"/>
        <v>0</v>
      </c>
    </row>
    <row r="39" spans="1:13" x14ac:dyDescent="0.3">
      <c r="A39" s="28" t="s">
        <v>63</v>
      </c>
      <c r="B39" s="26"/>
      <c r="C39" s="15" t="s">
        <v>33</v>
      </c>
      <c r="D39" s="15" t="s">
        <v>33</v>
      </c>
      <c r="E39" s="15" t="s">
        <v>33</v>
      </c>
      <c r="F39" s="15" t="s">
        <v>33</v>
      </c>
      <c r="G39" s="15" t="s">
        <v>33</v>
      </c>
      <c r="H39" s="15" t="s">
        <v>33</v>
      </c>
      <c r="I39" s="15" t="s">
        <v>33</v>
      </c>
      <c r="J39" s="15" t="s">
        <v>33</v>
      </c>
      <c r="K39" s="15" t="s">
        <v>33</v>
      </c>
      <c r="L39" s="15" t="s">
        <v>33</v>
      </c>
      <c r="M39" s="16">
        <f t="shared" si="3"/>
        <v>0</v>
      </c>
    </row>
    <row r="40" spans="1:13" x14ac:dyDescent="0.3">
      <c r="A40" s="17" t="s">
        <v>64</v>
      </c>
      <c r="B40" s="26"/>
      <c r="C40" s="15" t="s">
        <v>33</v>
      </c>
      <c r="D40" s="15" t="s">
        <v>33</v>
      </c>
      <c r="E40" s="15" t="s">
        <v>33</v>
      </c>
      <c r="F40" s="15" t="s">
        <v>33</v>
      </c>
      <c r="G40" s="15" t="s">
        <v>33</v>
      </c>
      <c r="H40" s="15" t="s">
        <v>33</v>
      </c>
      <c r="I40" s="15" t="s">
        <v>33</v>
      </c>
      <c r="J40" s="15" t="s">
        <v>33</v>
      </c>
      <c r="K40" s="15" t="s">
        <v>33</v>
      </c>
      <c r="L40" s="15" t="s">
        <v>33</v>
      </c>
      <c r="M40" s="16">
        <f t="shared" si="3"/>
        <v>0</v>
      </c>
    </row>
    <row r="41" spans="1:13" x14ac:dyDescent="0.3">
      <c r="A41" s="17" t="s">
        <v>65</v>
      </c>
      <c r="B41" s="27"/>
      <c r="C41" s="15" t="s">
        <v>33</v>
      </c>
      <c r="D41" s="15" t="s">
        <v>33</v>
      </c>
      <c r="E41" s="15" t="s">
        <v>33</v>
      </c>
      <c r="F41" s="15" t="s">
        <v>33</v>
      </c>
      <c r="G41" s="15" t="s">
        <v>33</v>
      </c>
      <c r="H41" s="15" t="s">
        <v>33</v>
      </c>
      <c r="I41" s="15" t="s">
        <v>33</v>
      </c>
      <c r="J41" s="15" t="s">
        <v>33</v>
      </c>
      <c r="K41" s="15" t="s">
        <v>33</v>
      </c>
      <c r="L41" s="15" t="s">
        <v>33</v>
      </c>
      <c r="M41" s="16">
        <f t="shared" si="3"/>
        <v>0</v>
      </c>
    </row>
    <row r="42" spans="1:13" ht="27.6" x14ac:dyDescent="0.3">
      <c r="A42" s="17" t="s">
        <v>66</v>
      </c>
      <c r="B42" s="25" t="s">
        <v>67</v>
      </c>
      <c r="C42" s="15" t="s">
        <v>33</v>
      </c>
      <c r="D42" s="15" t="s">
        <v>33</v>
      </c>
      <c r="E42" s="15" t="s">
        <v>33</v>
      </c>
      <c r="F42" s="15" t="s">
        <v>33</v>
      </c>
      <c r="G42" s="15" t="s">
        <v>33</v>
      </c>
      <c r="H42" s="15" t="s">
        <v>33</v>
      </c>
      <c r="I42" s="15" t="s">
        <v>33</v>
      </c>
      <c r="J42" s="15" t="s">
        <v>33</v>
      </c>
      <c r="K42" s="15" t="s">
        <v>33</v>
      </c>
      <c r="L42" s="15" t="s">
        <v>33</v>
      </c>
      <c r="M42" s="16">
        <f t="shared" si="3"/>
        <v>0</v>
      </c>
    </row>
    <row r="43" spans="1:13" ht="27.6" x14ac:dyDescent="0.3">
      <c r="A43" s="17" t="s">
        <v>68</v>
      </c>
      <c r="B43" s="26"/>
      <c r="C43" s="15" t="s">
        <v>33</v>
      </c>
      <c r="D43" s="15" t="s">
        <v>33</v>
      </c>
      <c r="E43" s="15" t="s">
        <v>33</v>
      </c>
      <c r="F43" s="15" t="s">
        <v>33</v>
      </c>
      <c r="G43" s="15" t="s">
        <v>33</v>
      </c>
      <c r="H43" s="15" t="s">
        <v>33</v>
      </c>
      <c r="I43" s="15" t="s">
        <v>33</v>
      </c>
      <c r="J43" s="15" t="s">
        <v>33</v>
      </c>
      <c r="K43" s="15" t="s">
        <v>33</v>
      </c>
      <c r="L43" s="15" t="s">
        <v>33</v>
      </c>
      <c r="M43" s="16">
        <f t="shared" si="3"/>
        <v>0</v>
      </c>
    </row>
    <row r="44" spans="1:13" ht="69" x14ac:dyDescent="0.3">
      <c r="A44" s="17" t="s">
        <v>69</v>
      </c>
      <c r="B44" s="26"/>
      <c r="C44" s="15" t="s">
        <v>33</v>
      </c>
      <c r="D44" s="15" t="s">
        <v>33</v>
      </c>
      <c r="E44" s="15" t="s">
        <v>33</v>
      </c>
      <c r="F44" s="15" t="s">
        <v>33</v>
      </c>
      <c r="G44" s="15" t="s">
        <v>33</v>
      </c>
      <c r="H44" s="15" t="s">
        <v>33</v>
      </c>
      <c r="I44" s="15" t="s">
        <v>33</v>
      </c>
      <c r="J44" s="15" t="s">
        <v>33</v>
      </c>
      <c r="K44" s="15" t="s">
        <v>33</v>
      </c>
      <c r="L44" s="15" t="s">
        <v>33</v>
      </c>
      <c r="M44" s="16">
        <f t="shared" si="3"/>
        <v>0</v>
      </c>
    </row>
    <row r="45" spans="1:13" ht="27.6" x14ac:dyDescent="0.3">
      <c r="A45" s="17" t="s">
        <v>70</v>
      </c>
      <c r="B45" s="27"/>
      <c r="C45" s="15" t="s">
        <v>33</v>
      </c>
      <c r="D45" s="15" t="s">
        <v>33</v>
      </c>
      <c r="E45" s="15" t="s">
        <v>33</v>
      </c>
      <c r="F45" s="15" t="s">
        <v>33</v>
      </c>
      <c r="G45" s="15" t="s">
        <v>33</v>
      </c>
      <c r="H45" s="15" t="s">
        <v>33</v>
      </c>
      <c r="I45" s="15" t="s">
        <v>33</v>
      </c>
      <c r="J45" s="15" t="s">
        <v>33</v>
      </c>
      <c r="K45" s="15" t="s">
        <v>33</v>
      </c>
      <c r="L45" s="15" t="s">
        <v>33</v>
      </c>
      <c r="M45" s="16">
        <f t="shared" si="3"/>
        <v>0</v>
      </c>
    </row>
    <row r="46" spans="1:13" ht="55.2" x14ac:dyDescent="0.3">
      <c r="A46" s="17" t="s">
        <v>71</v>
      </c>
      <c r="B46" s="25" t="s">
        <v>72</v>
      </c>
      <c r="C46" s="15" t="s">
        <v>33</v>
      </c>
      <c r="D46" s="15" t="s">
        <v>33</v>
      </c>
      <c r="E46" s="15" t="s">
        <v>33</v>
      </c>
      <c r="F46" s="15" t="s">
        <v>33</v>
      </c>
      <c r="G46" s="15" t="s">
        <v>33</v>
      </c>
      <c r="H46" s="15" t="s">
        <v>33</v>
      </c>
      <c r="I46" s="15" t="s">
        <v>33</v>
      </c>
      <c r="J46" s="15" t="s">
        <v>33</v>
      </c>
      <c r="K46" s="15" t="s">
        <v>33</v>
      </c>
      <c r="L46" s="15" t="s">
        <v>33</v>
      </c>
      <c r="M46" s="16">
        <f t="shared" si="3"/>
        <v>0</v>
      </c>
    </row>
    <row r="47" spans="1:13" ht="27.6" x14ac:dyDescent="0.3">
      <c r="A47" s="17" t="s">
        <v>73</v>
      </c>
      <c r="B47" s="27"/>
      <c r="C47" s="15" t="s">
        <v>33</v>
      </c>
      <c r="D47" s="15" t="s">
        <v>33</v>
      </c>
      <c r="E47" s="15" t="s">
        <v>33</v>
      </c>
      <c r="F47" s="15" t="s">
        <v>33</v>
      </c>
      <c r="G47" s="15" t="s">
        <v>33</v>
      </c>
      <c r="H47" s="15" t="s">
        <v>33</v>
      </c>
      <c r="I47" s="15" t="s">
        <v>33</v>
      </c>
      <c r="J47" s="15" t="s">
        <v>33</v>
      </c>
      <c r="K47" s="15" t="s">
        <v>33</v>
      </c>
      <c r="L47" s="15" t="s">
        <v>33</v>
      </c>
      <c r="M47" s="16">
        <f t="shared" si="3"/>
        <v>0</v>
      </c>
    </row>
    <row r="48" spans="1:13" s="7" customFormat="1" x14ac:dyDescent="0.3">
      <c r="A48" s="29" t="s">
        <v>74</v>
      </c>
      <c r="B48" s="16" t="s">
        <v>75</v>
      </c>
      <c r="C48" s="15" t="s">
        <v>33</v>
      </c>
      <c r="D48" s="15" t="s">
        <v>33</v>
      </c>
      <c r="E48" s="15" t="s">
        <v>33</v>
      </c>
      <c r="F48" s="15" t="s">
        <v>33</v>
      </c>
      <c r="G48" s="15" t="s">
        <v>33</v>
      </c>
      <c r="H48" s="15" t="s">
        <v>33</v>
      </c>
      <c r="I48" s="15" t="s">
        <v>33</v>
      </c>
      <c r="J48" s="15" t="s">
        <v>33</v>
      </c>
      <c r="K48" s="15" t="s">
        <v>33</v>
      </c>
      <c r="L48" s="15" t="s">
        <v>33</v>
      </c>
      <c r="M48" s="16">
        <f t="shared" si="3"/>
        <v>0</v>
      </c>
    </row>
    <row r="49" spans="1:13" s="7" customFormat="1" x14ac:dyDescent="0.3">
      <c r="A49" s="1" t="s">
        <v>76</v>
      </c>
      <c r="B49" s="30" t="s">
        <v>77</v>
      </c>
      <c r="C49" s="30" t="str">
        <f t="shared" ref="C49:L49" si="4">IF(C48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),"N","Y"))</f>
        <v>Y</v>
      </c>
      <c r="D49" s="30" t="str">
        <f t="shared" si="4"/>
        <v>Y</v>
      </c>
      <c r="E49" s="30" t="str">
        <f t="shared" si="4"/>
        <v>Y</v>
      </c>
      <c r="F49" s="30" t="str">
        <f t="shared" si="4"/>
        <v>Y</v>
      </c>
      <c r="G49" s="30" t="str">
        <f t="shared" si="4"/>
        <v>Y</v>
      </c>
      <c r="H49" s="30" t="str">
        <f t="shared" si="4"/>
        <v>Y</v>
      </c>
      <c r="I49" s="30" t="str">
        <f t="shared" si="4"/>
        <v>Y</v>
      </c>
      <c r="J49" s="30" t="str">
        <f t="shared" si="4"/>
        <v>Y</v>
      </c>
      <c r="K49" s="30" t="str">
        <f t="shared" si="4"/>
        <v>Y</v>
      </c>
      <c r="L49" s="30" t="str">
        <f t="shared" si="4"/>
        <v>Y</v>
      </c>
      <c r="M49" s="16">
        <f t="shared" si="3"/>
        <v>0</v>
      </c>
    </row>
    <row r="50" spans="1:13" ht="18.600000000000001" customHeight="1" x14ac:dyDescent="0.3">
      <c r="A50" s="31" t="s">
        <v>78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32"/>
    </row>
    <row r="51" spans="1:13" ht="27.6" x14ac:dyDescent="0.3">
      <c r="A51" s="29" t="s">
        <v>79</v>
      </c>
      <c r="B51" s="33" t="s">
        <v>26</v>
      </c>
      <c r="C51" s="15" t="s">
        <v>33</v>
      </c>
      <c r="D51" s="15" t="s">
        <v>33</v>
      </c>
      <c r="E51" s="15" t="s">
        <v>33</v>
      </c>
      <c r="F51" s="15" t="s">
        <v>33</v>
      </c>
      <c r="G51" s="15" t="s">
        <v>33</v>
      </c>
      <c r="H51" s="15" t="s">
        <v>33</v>
      </c>
      <c r="I51" s="15" t="s">
        <v>33</v>
      </c>
      <c r="J51" s="15" t="s">
        <v>33</v>
      </c>
      <c r="K51" s="15" t="s">
        <v>33</v>
      </c>
      <c r="L51" s="15" t="s">
        <v>33</v>
      </c>
      <c r="M51" s="16">
        <f>COUNTIF(C51:L51,"N")</f>
        <v>0</v>
      </c>
    </row>
    <row r="52" spans="1:13" ht="27.6" x14ac:dyDescent="0.3">
      <c r="A52" s="29" t="s">
        <v>80</v>
      </c>
      <c r="B52" s="14" t="s">
        <v>67</v>
      </c>
      <c r="C52" s="15" t="s">
        <v>33</v>
      </c>
      <c r="D52" s="15" t="s">
        <v>33</v>
      </c>
      <c r="E52" s="15" t="s">
        <v>33</v>
      </c>
      <c r="F52" s="15" t="s">
        <v>33</v>
      </c>
      <c r="G52" s="15" t="s">
        <v>33</v>
      </c>
      <c r="H52" s="15" t="s">
        <v>33</v>
      </c>
      <c r="I52" s="15" t="s">
        <v>33</v>
      </c>
      <c r="J52" s="15" t="s">
        <v>33</v>
      </c>
      <c r="K52" s="15" t="s">
        <v>33</v>
      </c>
      <c r="L52" s="15" t="s">
        <v>33</v>
      </c>
      <c r="M52" s="16">
        <f>COUNTIF(C52:L52,"N")</f>
        <v>0</v>
      </c>
    </row>
    <row r="53" spans="1:13" x14ac:dyDescent="0.3">
      <c r="A53" s="29" t="s">
        <v>81</v>
      </c>
      <c r="B53" s="33" t="s">
        <v>82</v>
      </c>
      <c r="C53" s="33">
        <v>9</v>
      </c>
      <c r="D53" s="33">
        <v>6</v>
      </c>
      <c r="E53" s="33">
        <v>10</v>
      </c>
      <c r="F53" s="33">
        <v>5</v>
      </c>
      <c r="G53" s="33">
        <v>7</v>
      </c>
      <c r="H53" s="33">
        <v>4</v>
      </c>
      <c r="I53" s="33">
        <v>2</v>
      </c>
      <c r="J53" s="33">
        <v>8</v>
      </c>
      <c r="K53" s="33">
        <v>1</v>
      </c>
      <c r="L53" s="33">
        <v>3</v>
      </c>
      <c r="M53" s="34"/>
    </row>
    <row r="54" spans="1:13" x14ac:dyDescent="0.3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6" spans="1:13" ht="12.9" customHeight="1" x14ac:dyDescent="0.3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3" x14ac:dyDescent="0.3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3" x14ac:dyDescent="0.3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</sheetData>
  <mergeCells count="9">
    <mergeCell ref="B20:B41"/>
    <mergeCell ref="B42:B45"/>
    <mergeCell ref="B46:B47"/>
    <mergeCell ref="B1:B2"/>
    <mergeCell ref="M1:M2"/>
    <mergeCell ref="B5:B6"/>
    <mergeCell ref="A7:B7"/>
    <mergeCell ref="B9:B10"/>
    <mergeCell ref="B11:B19"/>
  </mergeCells>
  <conditionalFormatting sqref="M51:M52 M4:M7 M9:M49">
    <cfRule type="cellIs" dxfId="2" priority="3" operator="greaterThan">
      <formula>0</formula>
    </cfRule>
  </conditionalFormatting>
  <conditionalFormatting sqref="B4:L6">
    <cfRule type="expression" dxfId="1" priority="2">
      <formula>AND(CELL("type",B4)="v",B4&gt;5)</formula>
    </cfRule>
  </conditionalFormatting>
  <conditionalFormatting sqref="C9:L49 C51:L52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orientation="portrait" r:id="rId1"/>
  <headerFooter>
    <oddHeader>&amp;CRFA 2021-208&amp;RPage &amp;P of &amp;N</oddHeader>
  </headerFooter>
  <rowBreaks count="2" manualBreakCount="2">
    <brk id="19" max="12" man="1"/>
    <brk id="4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668AC-2F71-4C42-BC16-50EC75983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A4551-2AAB-491A-8253-948FE1753F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AD63F5-5E9D-4957-AD07-E176D2586AF8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1c33541-f0e7-4482-9c8a-fb53b33b075f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2021-06-02T19:20:22Z</cp:lastPrinted>
  <dcterms:created xsi:type="dcterms:W3CDTF">2021-06-02T19:18:19Z</dcterms:created>
  <dcterms:modified xsi:type="dcterms:W3CDTF">2021-06-02T19:20:59Z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