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BOARDPKG/2021 Board Meetings/June 18, 2021/for posting after Board Meeting/"/>
    </mc:Choice>
  </mc:AlternateContent>
  <xr:revisionPtr revIDLastSave="6" documentId="8_{8E0610A6-9053-4799-B8F4-FA61C58005DA}" xr6:coauthVersionLast="45" xr6:coauthVersionMax="45" xr10:uidLastSave="{8FFE90D2-AFB9-4EC0-BCCD-4BCA87168A7F}"/>
  <bookViews>
    <workbookView xWindow="19090" yWindow="-110" windowWidth="19420" windowHeight="10420" xr2:uid="{C270F849-1D17-42E4-B904-5F58658F024C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11" i="1" l="1"/>
  <c r="K4" i="1"/>
  <c r="K5" i="1"/>
  <c r="K7" i="1"/>
  <c r="K8" i="1"/>
  <c r="K9" i="1"/>
  <c r="K2" i="1"/>
  <c r="K10" i="1"/>
  <c r="K3" i="1"/>
</calcChain>
</file>

<file path=xl/sharedStrings.xml><?xml version="1.0" encoding="utf-8"?>
<sst xmlns="http://schemas.openxmlformats.org/spreadsheetml/2006/main" count="110" uniqueCount="59">
  <si>
    <t>Application Number</t>
  </si>
  <si>
    <t>Name of Development</t>
  </si>
  <si>
    <t>County</t>
  </si>
  <si>
    <t>Name of Authorized Principal Representative</t>
  </si>
  <si>
    <t>Name of Developers</t>
  </si>
  <si>
    <t>Demo</t>
  </si>
  <si>
    <t>Total Units</t>
  </si>
  <si>
    <t>Competitive HC Request Amount, if Monroe County</t>
  </si>
  <si>
    <t>Workforce SAIL Request Amount</t>
  </si>
  <si>
    <t>Eligible For Funding?</t>
  </si>
  <si>
    <t>Funding Test Met?</t>
  </si>
  <si>
    <t>Total Points</t>
  </si>
  <si>
    <t>Proximity Funding Preference</t>
  </si>
  <si>
    <t>Total Corp Funding Per Set-Aside</t>
  </si>
  <si>
    <t>Leveraging Level</t>
  </si>
  <si>
    <t>Florida Job Creation Preference</t>
  </si>
  <si>
    <t>Lottery Number</t>
  </si>
  <si>
    <t>Fund?</t>
  </si>
  <si>
    <t>2021-314S</t>
  </si>
  <si>
    <t>Quail Roost Transit Village V</t>
  </si>
  <si>
    <t>Miami-Dade</t>
  </si>
  <si>
    <t>Kenneth Naylor</t>
  </si>
  <si>
    <t>Quail Roost V Development, LLC</t>
  </si>
  <si>
    <t>W</t>
  </si>
  <si>
    <t>Y</t>
  </si>
  <si>
    <t>2021-315S</t>
  </si>
  <si>
    <t>Rainbow Village</t>
  </si>
  <si>
    <t>Matthew A. Rieger</t>
  </si>
  <si>
    <t>RGC Phase I Developer, LLC</t>
  </si>
  <si>
    <t>2021-316S</t>
  </si>
  <si>
    <t>Culmer Apartments II</t>
  </si>
  <si>
    <t>APC Culmer Development II, LLC</t>
  </si>
  <si>
    <t>2021-317BS</t>
  </si>
  <si>
    <t>Culmer Residences</t>
  </si>
  <si>
    <t>William T Fabbri</t>
  </si>
  <si>
    <t>The Richman Group of Florida, Inc.</t>
  </si>
  <si>
    <t>2021-318BS</t>
  </si>
  <si>
    <t>Capri Place</t>
  </si>
  <si>
    <t>2021-319S</t>
  </si>
  <si>
    <t>Vista Breeze</t>
  </si>
  <si>
    <t>APC Vista Breeze Development, LLC; HACMB Development, LLC</t>
  </si>
  <si>
    <t>2021-320CS</t>
  </si>
  <si>
    <t>Coco Vista</t>
  </si>
  <si>
    <t>Monroe</t>
  </si>
  <si>
    <t>Elena M Adames</t>
  </si>
  <si>
    <t>TVC Development, Inc.</t>
  </si>
  <si>
    <t>2021-321S</t>
  </si>
  <si>
    <t>Sierra Bay</t>
  </si>
  <si>
    <t>Mara S. Mades</t>
  </si>
  <si>
    <t>Cornerstone Group Partners, LLC</t>
  </si>
  <si>
    <t>2021-322CS</t>
  </si>
  <si>
    <t>Cudjoe Shores</t>
  </si>
  <si>
    <t>Mike Redman</t>
  </si>
  <si>
    <t>Gorman &amp; Company, LLC</t>
  </si>
  <si>
    <t>2021-323S</t>
  </si>
  <si>
    <t>Courtside Apartments, Phase II</t>
  </si>
  <si>
    <t>AMC HTG 2 Developer, LLC</t>
  </si>
  <si>
    <t>On June 18,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</si>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</sst>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43" fontId="7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left" vertical="center" wrapText="1"/>
    </xf>
  </cellXfs>
  <cellStyles count="4">
    <cellStyle name="Comma" xfId="1" builtinId="3"/>
    <cellStyle name="Comma 3" xfId="3" xr:uid="{6DEFFB97-7F94-4D4F-B5C4-C3A4681AF1D1}"/>
    <cellStyle name="Normal" xfId="0" builtinId="0"/>
    <cellStyle name="Normal 5" xfId="2" xr:uid="{38994AF1-85E8-41E9-B6FD-930EA63C8FCA}"/>
  </cellStyles>
  <dxfs count="6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0C2D-0F99-4A51-BCA5-D6589F12A739}">
  <dimension ref="A1:W104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ColWidth="9.08984375" defaultRowHeight="12" x14ac:dyDescent="0.25"/>
  <cols>
    <col min="1" max="1" width="10" style="2" bestFit="1" customWidth="1"/>
    <col min="2" max="2" width="18.6328125" style="5" customWidth="1"/>
    <col min="3" max="3" width="9.54296875" style="2" customWidth="1"/>
    <col min="4" max="4" width="18.54296875" style="2" customWidth="1"/>
    <col min="5" max="5" width="25.36328125" style="2" customWidth="1"/>
    <col min="6" max="6" width="7.36328125" style="1" customWidth="1"/>
    <col min="7" max="7" width="5.453125" style="1" customWidth="1"/>
    <col min="8" max="8" width="11.08984375" style="6" customWidth="1"/>
    <col min="9" max="9" width="9.453125" style="6" customWidth="1"/>
    <col min="10" max="10" width="8.08984375" style="2" customWidth="1"/>
    <col min="11" max="11" width="8.08984375" style="3" hidden="1" customWidth="1"/>
    <col min="12" max="12" width="6" style="4" customWidth="1"/>
    <col min="13" max="13" width="9.36328125" style="2" customWidth="1"/>
    <col min="14" max="14" width="10" style="2" customWidth="1"/>
    <col min="15" max="15" width="8.6328125" style="2" customWidth="1"/>
    <col min="16" max="16" width="9" style="2" customWidth="1"/>
    <col min="17" max="17" width="6.90625" style="2" customWidth="1"/>
    <col min="18" max="18" width="5" style="1" hidden="1" customWidth="1"/>
    <col min="19" max="19" width="8.54296875" style="1" customWidth="1"/>
    <col min="20" max="16384" width="9.08984375" style="2"/>
  </cols>
  <sheetData>
    <row r="1" spans="1:23" s="12" customFormat="1" ht="62.4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9" t="s">
        <v>10</v>
      </c>
      <c r="L1" s="10" t="s">
        <v>11</v>
      </c>
      <c r="M1" s="10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11" t="s">
        <v>17</v>
      </c>
    </row>
    <row r="2" spans="1:23" s="23" customFormat="1" ht="24" x14ac:dyDescent="0.25">
      <c r="A2" s="13" t="s">
        <v>18</v>
      </c>
      <c r="B2" s="13" t="s">
        <v>19</v>
      </c>
      <c r="C2" s="13" t="s">
        <v>20</v>
      </c>
      <c r="D2" s="13" t="s">
        <v>21</v>
      </c>
      <c r="E2" s="13" t="s">
        <v>22</v>
      </c>
      <c r="F2" s="14" t="s">
        <v>23</v>
      </c>
      <c r="G2" s="14">
        <v>186</v>
      </c>
      <c r="H2" s="15"/>
      <c r="I2" s="16">
        <v>5100000</v>
      </c>
      <c r="J2" s="17" t="s">
        <v>24</v>
      </c>
      <c r="K2" s="18" t="e">
        <f>IF(R2="Y","Y",IF(OR(AND(C2="Monroe",H2&lt;=#REF!,I2&lt;=#REF!+#REF!),AND(C2&lt;&gt;"Monroe",I2&lt;=#REF!)),"Y","N"))</f>
        <v>#REF!</v>
      </c>
      <c r="L2" s="19">
        <v>15</v>
      </c>
      <c r="M2" s="19" t="s">
        <v>24</v>
      </c>
      <c r="N2" s="20">
        <v>22495.11</v>
      </c>
      <c r="O2" s="17">
        <v>4</v>
      </c>
      <c r="P2" s="21" t="s">
        <v>24</v>
      </c>
      <c r="Q2" s="14">
        <v>9</v>
      </c>
      <c r="R2" s="22"/>
      <c r="U2" s="2"/>
      <c r="V2" s="2"/>
      <c r="W2" s="2"/>
    </row>
    <row r="3" spans="1:23" s="23" customFormat="1" x14ac:dyDescent="0.25">
      <c r="A3" s="13" t="s">
        <v>25</v>
      </c>
      <c r="B3" s="13" t="s">
        <v>26</v>
      </c>
      <c r="C3" s="13" t="s">
        <v>20</v>
      </c>
      <c r="D3" s="13" t="s">
        <v>27</v>
      </c>
      <c r="E3" s="13" t="s">
        <v>28</v>
      </c>
      <c r="F3" s="14" t="s">
        <v>23</v>
      </c>
      <c r="G3" s="14">
        <v>299</v>
      </c>
      <c r="H3" s="15"/>
      <c r="I3" s="16">
        <v>6000000</v>
      </c>
      <c r="J3" s="17" t="s">
        <v>24</v>
      </c>
      <c r="K3" s="18" t="e">
        <f>IF(R3="Y","Y",IF(OR(AND(C3="Monroe",H3&lt;=#REF!,I3&lt;=#REF!+#REF!),AND(C3&lt;&gt;"Monroe",I3&lt;=#REF!)),"Y","N"))</f>
        <v>#REF!</v>
      </c>
      <c r="L3" s="19">
        <v>15</v>
      </c>
      <c r="M3" s="19" t="s">
        <v>24</v>
      </c>
      <c r="N3" s="20">
        <v>18470.77</v>
      </c>
      <c r="O3" s="17">
        <v>1</v>
      </c>
      <c r="P3" s="21" t="s">
        <v>24</v>
      </c>
      <c r="Q3" s="14">
        <v>6</v>
      </c>
      <c r="R3" s="22"/>
      <c r="U3" s="2"/>
      <c r="V3" s="2"/>
      <c r="W3" s="2"/>
    </row>
    <row r="4" spans="1:23" s="23" customFormat="1" x14ac:dyDescent="0.25">
      <c r="A4" s="13" t="s">
        <v>29</v>
      </c>
      <c r="B4" s="13" t="s">
        <v>30</v>
      </c>
      <c r="C4" s="13" t="s">
        <v>20</v>
      </c>
      <c r="D4" s="13" t="s">
        <v>21</v>
      </c>
      <c r="E4" s="13" t="s">
        <v>31</v>
      </c>
      <c r="F4" s="14" t="s">
        <v>23</v>
      </c>
      <c r="G4" s="14">
        <v>240</v>
      </c>
      <c r="H4" s="15"/>
      <c r="I4" s="16">
        <v>5800000</v>
      </c>
      <c r="J4" s="17" t="s">
        <v>24</v>
      </c>
      <c r="K4" s="18" t="e">
        <f>IF(R4="Y","Y",IF(OR(AND(C4="Monroe",H4&lt;=#REF!,I4&lt;=#REF!+#REF!),AND(C4&lt;&gt;"Monroe",I4&lt;=#REF!)),"Y","N"))</f>
        <v>#REF!</v>
      </c>
      <c r="L4" s="19">
        <v>15</v>
      </c>
      <c r="M4" s="19" t="s">
        <v>24</v>
      </c>
      <c r="N4" s="20">
        <v>19826.580000000002</v>
      </c>
      <c r="O4" s="17">
        <v>2</v>
      </c>
      <c r="P4" s="21" t="s">
        <v>24</v>
      </c>
      <c r="Q4" s="14">
        <v>10</v>
      </c>
      <c r="R4" s="22"/>
      <c r="U4" s="2"/>
      <c r="V4" s="2"/>
      <c r="W4" s="2"/>
    </row>
    <row r="5" spans="1:23" s="23" customFormat="1" x14ac:dyDescent="0.25">
      <c r="A5" s="13" t="s">
        <v>32</v>
      </c>
      <c r="B5" s="13" t="s">
        <v>33</v>
      </c>
      <c r="C5" s="13" t="s">
        <v>20</v>
      </c>
      <c r="D5" s="13" t="s">
        <v>34</v>
      </c>
      <c r="E5" s="13" t="s">
        <v>35</v>
      </c>
      <c r="F5" s="14" t="s">
        <v>23</v>
      </c>
      <c r="G5" s="14">
        <v>300</v>
      </c>
      <c r="H5" s="15"/>
      <c r="I5" s="16">
        <v>6500000</v>
      </c>
      <c r="J5" s="17" t="s">
        <v>24</v>
      </c>
      <c r="K5" s="18" t="e">
        <f>IF(R5="Y","Y",IF(OR(AND(C5="Monroe",H5&lt;=#REF!,I5&lt;=#REF!+#REF!),AND(C5&lt;&gt;"Monroe",I5&lt;=#REF!)),"Y","N"))</f>
        <v>#REF!</v>
      </c>
      <c r="L5" s="19">
        <v>15</v>
      </c>
      <c r="M5" s="19" t="s">
        <v>24</v>
      </c>
      <c r="N5" s="20">
        <v>17775.55</v>
      </c>
      <c r="O5" s="17">
        <v>1</v>
      </c>
      <c r="P5" s="21" t="s">
        <v>24</v>
      </c>
      <c r="Q5" s="14">
        <v>5</v>
      </c>
      <c r="R5" s="22"/>
      <c r="U5" s="2"/>
      <c r="V5" s="2"/>
      <c r="W5" s="2"/>
    </row>
    <row r="6" spans="1:23" s="23" customFormat="1" x14ac:dyDescent="0.25">
      <c r="A6" s="13" t="s">
        <v>36</v>
      </c>
      <c r="B6" s="13" t="s">
        <v>37</v>
      </c>
      <c r="C6" s="13" t="s">
        <v>20</v>
      </c>
      <c r="D6" s="13" t="s">
        <v>34</v>
      </c>
      <c r="E6" s="13" t="s">
        <v>35</v>
      </c>
      <c r="F6" s="14" t="s">
        <v>23</v>
      </c>
      <c r="G6" s="14">
        <v>194</v>
      </c>
      <c r="H6" s="15"/>
      <c r="I6" s="16">
        <v>5800000</v>
      </c>
      <c r="J6" s="17" t="s">
        <v>24</v>
      </c>
      <c r="K6" s="18" t="e">
        <f>IF(R6="Y","Y",IF(OR(AND(C6="Monroe",H6&lt;=#REF!,I6&lt;=#REF!+#REF!),AND(C6&lt;&gt;"Monroe",I6&lt;=#REF!)),"Y","N"))</f>
        <v>#REF!</v>
      </c>
      <c r="L6" s="19">
        <v>15</v>
      </c>
      <c r="M6" s="19" t="s">
        <v>24</v>
      </c>
      <c r="N6" s="20">
        <v>24527.72</v>
      </c>
      <c r="O6" s="17">
        <v>4</v>
      </c>
      <c r="P6" s="21" t="s">
        <v>24</v>
      </c>
      <c r="Q6" s="14">
        <v>7</v>
      </c>
      <c r="R6" s="22"/>
      <c r="U6" s="2"/>
      <c r="V6" s="2"/>
      <c r="W6" s="2"/>
    </row>
    <row r="7" spans="1:23" s="23" customFormat="1" ht="24" x14ac:dyDescent="0.25">
      <c r="A7" s="13" t="s">
        <v>38</v>
      </c>
      <c r="B7" s="13" t="s">
        <v>39</v>
      </c>
      <c r="C7" s="13" t="s">
        <v>20</v>
      </c>
      <c r="D7" s="13" t="s">
        <v>21</v>
      </c>
      <c r="E7" s="13" t="s">
        <v>40</v>
      </c>
      <c r="F7" s="14" t="s">
        <v>23</v>
      </c>
      <c r="G7" s="14">
        <v>109</v>
      </c>
      <c r="H7" s="15"/>
      <c r="I7" s="16">
        <v>3700000</v>
      </c>
      <c r="J7" s="17" t="s">
        <v>24</v>
      </c>
      <c r="K7" s="18" t="e">
        <f>IF(R7="Y","Y",IF(OR(AND(C7="Monroe",H7&lt;=#REF!,I7&lt;=#REF!+#REF!),AND(C7&lt;&gt;"Monroe",I7&lt;=#REF!)),"Y","N"))</f>
        <v>#REF!</v>
      </c>
      <c r="L7" s="19">
        <v>15</v>
      </c>
      <c r="M7" s="19" t="s">
        <v>24</v>
      </c>
      <c r="N7" s="20">
        <v>29207.26</v>
      </c>
      <c r="O7" s="17">
        <v>5</v>
      </c>
      <c r="P7" s="21" t="s">
        <v>24</v>
      </c>
      <c r="Q7" s="14">
        <v>4</v>
      </c>
      <c r="R7" s="22"/>
      <c r="U7" s="2"/>
      <c r="V7" s="2"/>
      <c r="W7" s="2"/>
    </row>
    <row r="8" spans="1:23" s="23" customFormat="1" x14ac:dyDescent="0.25">
      <c r="A8" s="13" t="s">
        <v>41</v>
      </c>
      <c r="B8" s="13" t="s">
        <v>42</v>
      </c>
      <c r="C8" s="13" t="s">
        <v>43</v>
      </c>
      <c r="D8" s="13" t="s">
        <v>44</v>
      </c>
      <c r="E8" s="13" t="s">
        <v>45</v>
      </c>
      <c r="F8" s="14" t="s">
        <v>23</v>
      </c>
      <c r="G8" s="14">
        <v>109</v>
      </c>
      <c r="H8" s="15">
        <v>2683503</v>
      </c>
      <c r="I8" s="16">
        <v>2250000</v>
      </c>
      <c r="J8" s="17" t="s">
        <v>24</v>
      </c>
      <c r="K8" s="18" t="e">
        <f>IF(R8="Y","Y",IF(OR(AND(C8="Monroe",H8&lt;=#REF!,I8&lt;=#REF!+#REF!),AND(C8&lt;&gt;"Monroe",I8&lt;=#REF!)),"Y","N"))</f>
        <v>#REF!</v>
      </c>
      <c r="L8" s="19">
        <v>15</v>
      </c>
      <c r="M8" s="19" t="s">
        <v>24</v>
      </c>
      <c r="N8" s="20">
        <v>19000.32</v>
      </c>
      <c r="O8" s="17">
        <v>1</v>
      </c>
      <c r="P8" s="21" t="s">
        <v>24</v>
      </c>
      <c r="Q8" s="14">
        <v>2</v>
      </c>
      <c r="R8" s="22"/>
      <c r="U8" s="2"/>
      <c r="V8" s="2"/>
      <c r="W8" s="2"/>
    </row>
    <row r="9" spans="1:23" s="23" customFormat="1" x14ac:dyDescent="0.25">
      <c r="A9" s="13" t="s">
        <v>46</v>
      </c>
      <c r="B9" s="13" t="s">
        <v>47</v>
      </c>
      <c r="C9" s="13" t="s">
        <v>20</v>
      </c>
      <c r="D9" s="13" t="s">
        <v>48</v>
      </c>
      <c r="E9" s="13" t="s">
        <v>49</v>
      </c>
      <c r="F9" s="14" t="s">
        <v>23</v>
      </c>
      <c r="G9" s="14">
        <v>120</v>
      </c>
      <c r="H9" s="15"/>
      <c r="I9" s="16">
        <v>2760000</v>
      </c>
      <c r="J9" s="17" t="s">
        <v>24</v>
      </c>
      <c r="K9" s="18" t="e">
        <f>IF(R9="Y","Y",IF(OR(AND(C9="Monroe",H9&lt;=#REF!,I9&lt;=#REF!+#REF!),AND(C9&lt;&gt;"Monroe",I9&lt;=#REF!)),"Y","N"))</f>
        <v>#REF!</v>
      </c>
      <c r="L9" s="19">
        <v>15</v>
      </c>
      <c r="M9" s="19" t="s">
        <v>24</v>
      </c>
      <c r="N9" s="20">
        <v>21170.58</v>
      </c>
      <c r="O9" s="17">
        <v>3</v>
      </c>
      <c r="P9" s="21" t="s">
        <v>24</v>
      </c>
      <c r="Q9" s="14">
        <v>8</v>
      </c>
      <c r="R9" s="22"/>
      <c r="U9" s="2"/>
      <c r="V9" s="2"/>
      <c r="W9" s="2"/>
    </row>
    <row r="10" spans="1:23" s="23" customFormat="1" x14ac:dyDescent="0.25">
      <c r="A10" s="13" t="s">
        <v>50</v>
      </c>
      <c r="B10" s="13" t="s">
        <v>51</v>
      </c>
      <c r="C10" s="13" t="s">
        <v>43</v>
      </c>
      <c r="D10" s="13" t="s">
        <v>52</v>
      </c>
      <c r="E10" s="13" t="s">
        <v>53</v>
      </c>
      <c r="F10" s="14" t="s">
        <v>23</v>
      </c>
      <c r="G10" s="14">
        <v>36</v>
      </c>
      <c r="H10" s="15">
        <v>1296000</v>
      </c>
      <c r="I10" s="16">
        <v>2520000</v>
      </c>
      <c r="J10" s="17" t="s">
        <v>24</v>
      </c>
      <c r="K10" s="18" t="e">
        <f>IF(R10="Y","Y",IF(OR(AND(C10="Monroe",H10&lt;=#REF!,I10&lt;=#REF!+#REF!),AND(C10&lt;&gt;"Monroe",I10&lt;=#REF!)),"Y","N"))</f>
        <v>#REF!</v>
      </c>
      <c r="L10" s="19">
        <v>15</v>
      </c>
      <c r="M10" s="19" t="s">
        <v>24</v>
      </c>
      <c r="N10" s="20">
        <v>64432.2</v>
      </c>
      <c r="O10" s="17">
        <v>3</v>
      </c>
      <c r="P10" s="21" t="s">
        <v>24</v>
      </c>
      <c r="Q10" s="14">
        <v>1</v>
      </c>
      <c r="R10" s="24"/>
      <c r="S10" s="2"/>
      <c r="T10" s="2"/>
      <c r="U10" s="2"/>
      <c r="V10" s="2"/>
      <c r="W10" s="2"/>
    </row>
    <row r="11" spans="1:23" s="23" customFormat="1" ht="24" x14ac:dyDescent="0.25">
      <c r="A11" s="13" t="s">
        <v>54</v>
      </c>
      <c r="B11" s="13" t="s">
        <v>55</v>
      </c>
      <c r="C11" s="13" t="s">
        <v>20</v>
      </c>
      <c r="D11" s="13" t="s">
        <v>27</v>
      </c>
      <c r="E11" s="13" t="s">
        <v>56</v>
      </c>
      <c r="F11" s="14" t="s">
        <v>23</v>
      </c>
      <c r="G11" s="14">
        <v>120</v>
      </c>
      <c r="H11" s="15"/>
      <c r="I11" s="16">
        <v>2750000</v>
      </c>
      <c r="J11" s="17" t="s">
        <v>24</v>
      </c>
      <c r="K11" s="18" t="e">
        <f>IF(R11="Y","Y",IF(OR(AND(C11="Monroe",H11&lt;=#REF!,I11&lt;=#REF!+#REF!),AND(C11&lt;&gt;"Monroe",I11&lt;=#REF!)),"Y","N"))</f>
        <v>#REF!</v>
      </c>
      <c r="L11" s="19">
        <v>15</v>
      </c>
      <c r="M11" s="19" t="s">
        <v>24</v>
      </c>
      <c r="N11" s="20">
        <v>19259.63</v>
      </c>
      <c r="O11" s="17">
        <v>2</v>
      </c>
      <c r="P11" s="21" t="s">
        <v>24</v>
      </c>
      <c r="Q11" s="14">
        <v>3</v>
      </c>
      <c r="R11" s="24"/>
      <c r="S11" s="2"/>
      <c r="T11" s="2"/>
      <c r="U11" s="2"/>
      <c r="V11" s="2"/>
      <c r="W11" s="2"/>
    </row>
    <row r="12" spans="1:23" x14ac:dyDescent="0.25">
      <c r="L12" s="25"/>
    </row>
    <row r="13" spans="1:23" x14ac:dyDescent="0.25">
      <c r="A13" s="26" t="s">
        <v>57</v>
      </c>
      <c r="E13" s="1"/>
      <c r="H13" s="1"/>
      <c r="I13" s="1"/>
      <c r="K13" s="2"/>
      <c r="L13" s="2"/>
    </row>
    <row r="14" spans="1:23" x14ac:dyDescent="0.25">
      <c r="A14" s="27"/>
      <c r="E14" s="1"/>
      <c r="H14" s="1"/>
      <c r="I14" s="1"/>
      <c r="K14" s="2"/>
      <c r="L14" s="2"/>
    </row>
    <row r="15" spans="1:23" x14ac:dyDescent="0.25">
      <c r="A15" s="28" t="s">
        <v>58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2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2:12" x14ac:dyDescent="0.25">
      <c r="L17" s="25"/>
    </row>
    <row r="18" spans="12:12" x14ac:dyDescent="0.25">
      <c r="L18" s="25"/>
    </row>
    <row r="19" spans="12:12" x14ac:dyDescent="0.25">
      <c r="L19" s="25"/>
    </row>
    <row r="20" spans="12:12" x14ac:dyDescent="0.25">
      <c r="L20" s="25"/>
    </row>
    <row r="21" spans="12:12" x14ac:dyDescent="0.25">
      <c r="L21" s="25"/>
    </row>
    <row r="22" spans="12:12" x14ac:dyDescent="0.25">
      <c r="L22" s="25"/>
    </row>
    <row r="23" spans="12:12" x14ac:dyDescent="0.25">
      <c r="L23" s="25"/>
    </row>
    <row r="24" spans="12:12" x14ac:dyDescent="0.25">
      <c r="L24" s="25"/>
    </row>
    <row r="25" spans="12:12" x14ac:dyDescent="0.25">
      <c r="L25" s="25"/>
    </row>
    <row r="26" spans="12:12" x14ac:dyDescent="0.25">
      <c r="L26" s="25"/>
    </row>
    <row r="27" spans="12:12" x14ac:dyDescent="0.25">
      <c r="L27" s="25"/>
    </row>
    <row r="28" spans="12:12" x14ac:dyDescent="0.25">
      <c r="L28" s="25"/>
    </row>
    <row r="29" spans="12:12" x14ac:dyDescent="0.25">
      <c r="L29" s="25"/>
    </row>
    <row r="30" spans="12:12" x14ac:dyDescent="0.25">
      <c r="L30" s="25"/>
    </row>
    <row r="31" spans="12:12" x14ac:dyDescent="0.25">
      <c r="L31" s="25"/>
    </row>
    <row r="32" spans="12:12" x14ac:dyDescent="0.25">
      <c r="L32" s="25"/>
    </row>
    <row r="33" spans="12:12" x14ac:dyDescent="0.25">
      <c r="L33" s="25"/>
    </row>
    <row r="34" spans="12:12" x14ac:dyDescent="0.25">
      <c r="L34" s="25"/>
    </row>
    <row r="35" spans="12:12" x14ac:dyDescent="0.25">
      <c r="L35" s="25"/>
    </row>
    <row r="36" spans="12:12" x14ac:dyDescent="0.25">
      <c r="L36" s="25"/>
    </row>
    <row r="37" spans="12:12" x14ac:dyDescent="0.25">
      <c r="L37" s="25"/>
    </row>
    <row r="38" spans="12:12" x14ac:dyDescent="0.25">
      <c r="L38" s="25"/>
    </row>
    <row r="39" spans="12:12" x14ac:dyDescent="0.25">
      <c r="L39" s="25"/>
    </row>
    <row r="40" spans="12:12" x14ac:dyDescent="0.25">
      <c r="L40" s="25"/>
    </row>
    <row r="41" spans="12:12" x14ac:dyDescent="0.25">
      <c r="L41" s="25"/>
    </row>
    <row r="42" spans="12:12" x14ac:dyDescent="0.25">
      <c r="L42" s="25"/>
    </row>
    <row r="43" spans="12:12" x14ac:dyDescent="0.25">
      <c r="L43" s="25"/>
    </row>
    <row r="44" spans="12:12" x14ac:dyDescent="0.25">
      <c r="L44" s="25"/>
    </row>
    <row r="45" spans="12:12" x14ac:dyDescent="0.25">
      <c r="L45" s="25"/>
    </row>
    <row r="46" spans="12:12" x14ac:dyDescent="0.25">
      <c r="L46" s="25"/>
    </row>
    <row r="47" spans="12:12" x14ac:dyDescent="0.25">
      <c r="L47" s="25"/>
    </row>
    <row r="48" spans="12:12" x14ac:dyDescent="0.25">
      <c r="L48" s="25"/>
    </row>
    <row r="49" spans="12:12" x14ac:dyDescent="0.25">
      <c r="L49" s="25"/>
    </row>
    <row r="50" spans="12:12" x14ac:dyDescent="0.25">
      <c r="L50" s="25"/>
    </row>
    <row r="51" spans="12:12" x14ac:dyDescent="0.25">
      <c r="L51" s="25"/>
    </row>
    <row r="52" spans="12:12" x14ac:dyDescent="0.25">
      <c r="L52" s="25"/>
    </row>
    <row r="53" spans="12:12" x14ac:dyDescent="0.25">
      <c r="L53" s="25"/>
    </row>
    <row r="54" spans="12:12" x14ac:dyDescent="0.25">
      <c r="L54" s="25"/>
    </row>
    <row r="55" spans="12:12" x14ac:dyDescent="0.25">
      <c r="L55" s="25"/>
    </row>
    <row r="56" spans="12:12" x14ac:dyDescent="0.25">
      <c r="L56" s="25"/>
    </row>
    <row r="57" spans="12:12" x14ac:dyDescent="0.25">
      <c r="L57" s="25"/>
    </row>
    <row r="58" spans="12:12" x14ac:dyDescent="0.25">
      <c r="L58" s="25"/>
    </row>
    <row r="59" spans="12:12" x14ac:dyDescent="0.25">
      <c r="L59" s="25"/>
    </row>
    <row r="60" spans="12:12" x14ac:dyDescent="0.25">
      <c r="L60" s="25"/>
    </row>
    <row r="61" spans="12:12" x14ac:dyDescent="0.25">
      <c r="L61" s="25"/>
    </row>
    <row r="62" spans="12:12" x14ac:dyDescent="0.25">
      <c r="L62" s="25"/>
    </row>
    <row r="63" spans="12:12" x14ac:dyDescent="0.25">
      <c r="L63" s="25"/>
    </row>
    <row r="64" spans="12:12" x14ac:dyDescent="0.25">
      <c r="L64" s="25"/>
    </row>
    <row r="65" spans="12:12" x14ac:dyDescent="0.25">
      <c r="L65" s="25"/>
    </row>
    <row r="66" spans="12:12" x14ac:dyDescent="0.25">
      <c r="L66" s="25"/>
    </row>
    <row r="67" spans="12:12" x14ac:dyDescent="0.25">
      <c r="L67" s="25"/>
    </row>
    <row r="68" spans="12:12" x14ac:dyDescent="0.25">
      <c r="L68" s="25"/>
    </row>
    <row r="69" spans="12:12" x14ac:dyDescent="0.25">
      <c r="L69" s="25"/>
    </row>
    <row r="70" spans="12:12" x14ac:dyDescent="0.25">
      <c r="L70" s="25"/>
    </row>
    <row r="71" spans="12:12" x14ac:dyDescent="0.25">
      <c r="L71" s="25"/>
    </row>
    <row r="72" spans="12:12" x14ac:dyDescent="0.25">
      <c r="L72" s="25"/>
    </row>
    <row r="73" spans="12:12" x14ac:dyDescent="0.25">
      <c r="L73" s="25"/>
    </row>
    <row r="74" spans="12:12" x14ac:dyDescent="0.25">
      <c r="L74" s="25"/>
    </row>
    <row r="75" spans="12:12" x14ac:dyDescent="0.25">
      <c r="L75" s="25"/>
    </row>
    <row r="76" spans="12:12" x14ac:dyDescent="0.25">
      <c r="L76" s="25"/>
    </row>
    <row r="77" spans="12:12" x14ac:dyDescent="0.25">
      <c r="L77" s="25"/>
    </row>
    <row r="78" spans="12:12" x14ac:dyDescent="0.25">
      <c r="L78" s="25"/>
    </row>
    <row r="79" spans="12:12" x14ac:dyDescent="0.25">
      <c r="L79" s="25"/>
    </row>
    <row r="80" spans="12:12" x14ac:dyDescent="0.25">
      <c r="L80" s="25"/>
    </row>
    <row r="81" spans="12:12" x14ac:dyDescent="0.25">
      <c r="L81" s="25"/>
    </row>
    <row r="82" spans="12:12" x14ac:dyDescent="0.25">
      <c r="L82" s="25"/>
    </row>
    <row r="83" spans="12:12" x14ac:dyDescent="0.25">
      <c r="L83" s="25"/>
    </row>
    <row r="84" spans="12:12" x14ac:dyDescent="0.25">
      <c r="L84" s="25"/>
    </row>
    <row r="85" spans="12:12" x14ac:dyDescent="0.25">
      <c r="L85" s="25"/>
    </row>
    <row r="86" spans="12:12" x14ac:dyDescent="0.25">
      <c r="L86" s="25"/>
    </row>
    <row r="87" spans="12:12" x14ac:dyDescent="0.25">
      <c r="L87" s="25"/>
    </row>
    <row r="88" spans="12:12" x14ac:dyDescent="0.25">
      <c r="L88" s="25"/>
    </row>
    <row r="89" spans="12:12" x14ac:dyDescent="0.25">
      <c r="L89" s="25"/>
    </row>
    <row r="90" spans="12:12" x14ac:dyDescent="0.25">
      <c r="L90" s="25"/>
    </row>
    <row r="91" spans="12:12" x14ac:dyDescent="0.25">
      <c r="L91" s="25"/>
    </row>
    <row r="92" spans="12:12" x14ac:dyDescent="0.25">
      <c r="L92" s="25"/>
    </row>
    <row r="93" spans="12:12" x14ac:dyDescent="0.25">
      <c r="L93" s="25"/>
    </row>
    <row r="94" spans="12:12" x14ac:dyDescent="0.25">
      <c r="L94" s="25"/>
    </row>
    <row r="95" spans="12:12" x14ac:dyDescent="0.25">
      <c r="L95" s="25"/>
    </row>
    <row r="96" spans="12:12" x14ac:dyDescent="0.25">
      <c r="L96" s="25"/>
    </row>
    <row r="97" spans="12:12" x14ac:dyDescent="0.25">
      <c r="L97" s="25"/>
    </row>
    <row r="98" spans="12:12" x14ac:dyDescent="0.25">
      <c r="L98" s="25"/>
    </row>
    <row r="99" spans="12:12" x14ac:dyDescent="0.25">
      <c r="L99" s="25"/>
    </row>
    <row r="100" spans="12:12" x14ac:dyDescent="0.25">
      <c r="L100" s="25"/>
    </row>
    <row r="101" spans="12:12" x14ac:dyDescent="0.25">
      <c r="L101" s="25"/>
    </row>
    <row r="102" spans="12:12" x14ac:dyDescent="0.25">
      <c r="L102" s="25"/>
    </row>
    <row r="103" spans="12:12" x14ac:dyDescent="0.25">
      <c r="L103" s="25"/>
    </row>
    <row r="104" spans="12:12" x14ac:dyDescent="0.25">
      <c r="L104" s="25"/>
    </row>
  </sheetData>
  <mergeCells count="1">
    <mergeCell ref="A15:N16"/>
  </mergeCells>
  <conditionalFormatting sqref="J2:K11">
    <cfRule type="cellIs" dxfId="5" priority="5" operator="equal">
      <formula>"n"</formula>
    </cfRule>
  </conditionalFormatting>
  <conditionalFormatting sqref="M2:M11">
    <cfRule type="cellIs" dxfId="4" priority="4" operator="equal">
      <formula>"N"</formula>
    </cfRule>
  </conditionalFormatting>
  <conditionalFormatting sqref="O2:O11">
    <cfRule type="cellIs" dxfId="3" priority="3" operator="equal">
      <formula>"N"</formula>
    </cfRule>
  </conditionalFormatting>
  <conditionalFormatting sqref="O2:O11">
    <cfRule type="cellIs" dxfId="2" priority="2" operator="equal">
      <formula>"B"</formula>
    </cfRule>
  </conditionalFormatting>
  <conditionalFormatting sqref="F2:F11">
    <cfRule type="cellIs" dxfId="1" priority="1" operator="equal">
      <formula>"ALF"</formula>
    </cfRule>
  </conditionalFormatting>
  <conditionalFormatting sqref="L2:L11">
    <cfRule type="expression" dxfId="0" priority="7">
      <formula>AND($L2&lt;&gt;"",$L2&lt;5)</formula>
    </cfRule>
  </conditionalFormatting>
  <pageMargins left="0.7" right="0.7" top="0.75" bottom="0.75" header="0.3" footer="0.3"/>
  <pageSetup paperSize="5" scale="90" fitToHeight="0" orientation="landscape" r:id="rId1"/>
  <headerFooter alignWithMargins="0">
    <oddHeader>&amp;C&amp;"Arial,Bold"&amp;14 RFA 2021-208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0FC233-CF28-4F56-8CDF-B77F86829CFF}"/>
</file>

<file path=customXml/itemProps2.xml><?xml version="1.0" encoding="utf-8"?>
<ds:datastoreItem xmlns:ds="http://schemas.openxmlformats.org/officeDocument/2006/customXml" ds:itemID="{EDFEB766-A053-4211-BF30-A1999D009B9E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31c33541-f0e7-4482-9c8a-fb53b33b075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A130F8-A6F3-4C61-91EB-CBA66FF04E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2021-06-10T14:46:10Z</cp:lastPrinted>
  <dcterms:created xsi:type="dcterms:W3CDTF">2021-06-02T19:17:42Z</dcterms:created>
  <dcterms:modified xsi:type="dcterms:W3CDTF">2021-06-10T14:46:17Z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