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-my.sharepoint.com/personal/rita_guzman_floridahousing_org/Documents/Desktop/"/>
    </mc:Choice>
  </mc:AlternateContent>
  <xr:revisionPtr revIDLastSave="1" documentId="8_{3F7D9332-4306-4A38-A5D6-DA4E53FDAF07}" xr6:coauthVersionLast="46" xr6:coauthVersionMax="46" xr10:uidLastSave="{35BB6173-FD9D-4A92-9994-5124630C91C3}"/>
  <bookViews>
    <workbookView xWindow="-110" yWindow="-110" windowWidth="19420" windowHeight="11620" xr2:uid="{4255ACEA-A895-444F-AE15-762446B2253D}"/>
  </bookViews>
  <sheets>
    <sheet name="for posting" sheetId="1" r:id="rId1"/>
  </sheets>
  <definedNames>
    <definedName name="_xlnm._FilterDatabase" localSheetId="0" hidden="1">'for posting'!$A$1:$AD$1</definedName>
    <definedName name="_xlnm.Print_Titles" localSheetId="0">'for posting'!$A:$B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9" i="1" l="1"/>
  <c r="Y8" i="1"/>
  <c r="Y7" i="1"/>
  <c r="Y6" i="1"/>
  <c r="Y5" i="1"/>
  <c r="Y4" i="1"/>
  <c r="Y3" i="1"/>
  <c r="Y2" i="1"/>
</calcChain>
</file>

<file path=xl/sharedStrings.xml><?xml version="1.0" encoding="utf-8"?>
<sst xmlns="http://schemas.openxmlformats.org/spreadsheetml/2006/main" count="166" uniqueCount="101">
  <si>
    <t>App Number</t>
  </si>
  <si>
    <t>Name of proposed Development</t>
  </si>
  <si>
    <t>County</t>
  </si>
  <si>
    <t>Region</t>
  </si>
  <si>
    <t>Development Location</t>
  </si>
  <si>
    <t>Demographic Percent</t>
  </si>
  <si>
    <t>Applicant</t>
  </si>
  <si>
    <t>NP?</t>
  </si>
  <si>
    <t>Developer(s)</t>
  </si>
  <si>
    <t>Authorized Principal Contact</t>
  </si>
  <si>
    <t>Operational Contact</t>
  </si>
  <si>
    <t>Development Category</t>
  </si>
  <si>
    <t>Dev Type</t>
  </si>
  <si>
    <t>Concrete/ ESS</t>
  </si>
  <si>
    <t>Scattered Sites</t>
  </si>
  <si>
    <t>DLP latitude</t>
  </si>
  <si>
    <t>DLP longitude</t>
  </si>
  <si>
    <t>Total Units</t>
  </si>
  <si>
    <t>NC Units</t>
  </si>
  <si>
    <t>Minimum Set Aside</t>
  </si>
  <si>
    <t>Total Pct Set Aside</t>
  </si>
  <si>
    <t>Competitive HC Request Amount</t>
  </si>
  <si>
    <t>Funding Requested  SAIL</t>
  </si>
  <si>
    <t>ELI Loan Amount</t>
  </si>
  <si>
    <t>Total SAIL</t>
  </si>
  <si>
    <t>Optional NHTF Units Requested</t>
  </si>
  <si>
    <t>Cash Funding   Total</t>
  </si>
  <si>
    <t>QFA Land donation</t>
  </si>
  <si>
    <t>Corporation Funding per Set-Aside Unit</t>
  </si>
  <si>
    <t>Lottery</t>
  </si>
  <si>
    <t>2022-253CSN</t>
  </si>
  <si>
    <t>John O. Brown Manor</t>
  </si>
  <si>
    <t>Hillsborough</t>
  </si>
  <si>
    <t>Tampa Bay</t>
  </si>
  <si>
    <t>10510 N Nebraska Avenue, Tampa</t>
  </si>
  <si>
    <t>John Brown 2022 I, LLLP</t>
  </si>
  <si>
    <t>Y</t>
  </si>
  <si>
    <t>ACRUVA Community Developers, LLC; Volunteers of America of Florida, Inc.</t>
  </si>
  <si>
    <t>Janet M. Stringfellow</t>
  </si>
  <si>
    <t>Daniel F. Acosta</t>
  </si>
  <si>
    <t>NC</t>
  </si>
  <si>
    <t>MR/4</t>
  </si>
  <si>
    <t>N</t>
  </si>
  <si>
    <t>40% at 60%</t>
  </si>
  <si>
    <t>2022-254CSN</t>
  </si>
  <si>
    <t>Sunrise Village</t>
  </si>
  <si>
    <t>St. Lucie</t>
  </si>
  <si>
    <t>Central</t>
  </si>
  <si>
    <t>3000 Okeechobee Rd, Fort Pierce, FL 34947</t>
  </si>
  <si>
    <t>Blue CASL St. Lucie, LLC</t>
  </si>
  <si>
    <t>Blue Sky Developer, LLC; CASL Developer, LLC</t>
  </si>
  <si>
    <t>Julian S. Eller</t>
  </si>
  <si>
    <t>Shawn Wilson</t>
  </si>
  <si>
    <t>G</t>
  </si>
  <si>
    <t>2022-255CSN</t>
  </si>
  <si>
    <t>Vincentian Village</t>
  </si>
  <si>
    <t>Pinellas</t>
  </si>
  <si>
    <t>401 15th Street North St. Petersburg, Florida 33705</t>
  </si>
  <si>
    <t>Ability SVdP, LLC</t>
  </si>
  <si>
    <t>Ability Housing, Inc.</t>
  </si>
  <si>
    <t>Shannon L. Nazworth</t>
  </si>
  <si>
    <t>Andrew S. Fink</t>
  </si>
  <si>
    <t>HR</t>
  </si>
  <si>
    <t>2022-256CSN</t>
  </si>
  <si>
    <t>Hillcrest Reserve</t>
  </si>
  <si>
    <t>Polk</t>
  </si>
  <si>
    <t>On Avenue Y NE, northeast of the intersection of Avenue Y NE and 6th Street NE, Winter Haven</t>
  </si>
  <si>
    <t>Hillcrest Reserve, LLLP</t>
  </si>
  <si>
    <t>SHAG Hillcrest Developer, LLC; WHHA Development, LLC; VOAF Ortus Developer, LLC</t>
  </si>
  <si>
    <t>Darren Smith</t>
  </si>
  <si>
    <t>Rick Crogan</t>
  </si>
  <si>
    <t>2022-257CSN</t>
  </si>
  <si>
    <t>Griffin Lofts</t>
  </si>
  <si>
    <t>On Griffin Rd, approximately 550 ft east of the intersection of Griffin Rd and Baird Ave., Lakeland, Florida</t>
  </si>
  <si>
    <t>Allegre Pointe, LLC</t>
  </si>
  <si>
    <t>Carrfour Supportive Housing, Inc.</t>
  </si>
  <si>
    <t>Stephanie Berman</t>
  </si>
  <si>
    <t>Paola Roman</t>
  </si>
  <si>
    <t>2022-258CSN</t>
  </si>
  <si>
    <t>Sulzbacher Enterprise Village</t>
  </si>
  <si>
    <t>Duval</t>
  </si>
  <si>
    <t>North</t>
  </si>
  <si>
    <t>Walgreen Rd., 2,800 feet north of intersection of Golfair Blvd. and Walgreen Rd., Jacksonville</t>
  </si>
  <si>
    <t>Sulzbacher Enterprise Village, Ltd.</t>
  </si>
  <si>
    <t>Sulzbacher Enterprise Village Developer, LLC; TVC Development, Inc.</t>
  </si>
  <si>
    <t>Cindy Funkhouser</t>
  </si>
  <si>
    <t>James R. Hoover</t>
  </si>
  <si>
    <t>2022-259CSN</t>
  </si>
  <si>
    <t>Carr Landing</t>
  </si>
  <si>
    <t>Manatee</t>
  </si>
  <si>
    <t>5415 9th Street E, Bradenton (Unincorporated Manattee County)</t>
  </si>
  <si>
    <t>Carr Landing Associates, LLC</t>
  </si>
  <si>
    <t>Contemporary Housing Alternatives of Florida, Inc.; Carr Landing Developers, LLC</t>
  </si>
  <si>
    <t>Joseph Lettelleir</t>
  </si>
  <si>
    <t>Jorge Aguirre</t>
  </si>
  <si>
    <t>Avg. Income Test</t>
  </si>
  <si>
    <t>2022-260CSN</t>
  </si>
  <si>
    <t>Magnolia Village</t>
  </si>
  <si>
    <t>Alachua</t>
  </si>
  <si>
    <t>SE 15th Street  Gainesville, FL 32641</t>
  </si>
  <si>
    <t>Ability DWV II,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</si>
</sst>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 textRotation="90" wrapText="1"/>
    </xf>
    <xf numFmtId="0" fontId="4" fillId="0" borderId="1" xfId="0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44" fontId="4" fillId="0" borderId="1" xfId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5" fontId="4" fillId="0" borderId="1" xfId="0" applyNumberFormat="1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F254A-8E95-4A1B-93F3-1D682EF5F194}">
  <dimension ref="A1:AD9"/>
  <sheetViews>
    <sheetView tabSelected="1" zoomScaleNormal="100" workbookViewId="0">
      <pane xSplit="2" ySplit="1" topLeftCell="G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4.5" x14ac:dyDescent="0.35"/>
  <cols>
    <col min="1" max="1" width="10.7265625" customWidth="1"/>
    <col min="2" max="2" width="13.7265625" customWidth="1"/>
    <col min="3" max="3" width="10.81640625" customWidth="1"/>
    <col min="4" max="4" width="6.7265625" customWidth="1"/>
    <col min="5" max="5" width="28.26953125" customWidth="1"/>
    <col min="6" max="6" width="4.453125" customWidth="1"/>
    <col min="7" max="7" width="13.54296875" customWidth="1"/>
    <col min="8" max="8" width="2.7265625" customWidth="1"/>
    <col min="9" max="9" width="26" customWidth="1"/>
    <col min="10" max="10" width="11.81640625" customWidth="1"/>
    <col min="11" max="11" width="11.7265625" customWidth="1"/>
    <col min="12" max="12" width="3.81640625" customWidth="1"/>
    <col min="13" max="13" width="4.81640625" customWidth="1"/>
    <col min="14" max="15" width="3.54296875" customWidth="1"/>
    <col min="16" max="16" width="8.54296875" customWidth="1"/>
    <col min="17" max="17" width="9.1796875" customWidth="1"/>
    <col min="18" max="19" width="4.54296875" customWidth="1"/>
    <col min="20" max="20" width="9.54296875" customWidth="1"/>
    <col min="21" max="21" width="4" customWidth="1"/>
    <col min="22" max="22" width="9.453125" customWidth="1"/>
    <col min="23" max="24" width="9.7265625" customWidth="1"/>
    <col min="25" max="25" width="10.81640625" customWidth="1"/>
    <col min="26" max="26" width="5.90625" customWidth="1"/>
    <col min="27" max="27" width="9.7265625" customWidth="1"/>
    <col min="28" max="28" width="3.54296875" customWidth="1"/>
    <col min="29" max="29" width="13" customWidth="1"/>
    <col min="30" max="30" width="3.54296875" customWidth="1"/>
  </cols>
  <sheetData>
    <row r="1" spans="1:30" s="2" customFormat="1" ht="123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s="8" customFormat="1" ht="36" x14ac:dyDescent="0.3">
      <c r="A2" s="3" t="s">
        <v>30</v>
      </c>
      <c r="B2" s="3" t="s">
        <v>31</v>
      </c>
      <c r="C2" s="3" t="s">
        <v>32</v>
      </c>
      <c r="D2" s="3" t="s">
        <v>33</v>
      </c>
      <c r="E2" s="3" t="s">
        <v>34</v>
      </c>
      <c r="F2" s="4">
        <v>0.7</v>
      </c>
      <c r="G2" s="3" t="s">
        <v>35</v>
      </c>
      <c r="H2" s="5" t="s">
        <v>36</v>
      </c>
      <c r="I2" s="3" t="s">
        <v>37</v>
      </c>
      <c r="J2" s="3" t="s">
        <v>38</v>
      </c>
      <c r="K2" s="3" t="s">
        <v>39</v>
      </c>
      <c r="L2" s="3" t="s">
        <v>40</v>
      </c>
      <c r="M2" s="3" t="s">
        <v>41</v>
      </c>
      <c r="N2" s="5" t="s">
        <v>36</v>
      </c>
      <c r="O2" s="5" t="s">
        <v>42</v>
      </c>
      <c r="P2" s="3">
        <v>28.045064</v>
      </c>
      <c r="Q2" s="3">
        <v>-82.452111000000002</v>
      </c>
      <c r="R2" s="3">
        <v>80</v>
      </c>
      <c r="S2" s="3">
        <v>80</v>
      </c>
      <c r="T2" s="3" t="s">
        <v>43</v>
      </c>
      <c r="U2" s="3">
        <v>100</v>
      </c>
      <c r="V2" s="6">
        <v>2375000</v>
      </c>
      <c r="W2" s="6">
        <v>4791300</v>
      </c>
      <c r="X2" s="6">
        <v>333700</v>
      </c>
      <c r="Y2" s="6">
        <f t="shared" ref="Y2:Y9" si="0">SUM(W2:X2)</f>
        <v>5125000</v>
      </c>
      <c r="Z2" s="5" t="s">
        <v>42</v>
      </c>
      <c r="AA2" s="6"/>
      <c r="AB2" s="5" t="s">
        <v>42</v>
      </c>
      <c r="AC2" s="7">
        <v>327078.75</v>
      </c>
      <c r="AD2" s="5">
        <v>6</v>
      </c>
    </row>
    <row r="3" spans="1:30" s="8" customFormat="1" ht="24" x14ac:dyDescent="0.3">
      <c r="A3" s="3" t="s">
        <v>44</v>
      </c>
      <c r="B3" s="3" t="s">
        <v>45</v>
      </c>
      <c r="C3" s="3" t="s">
        <v>46</v>
      </c>
      <c r="D3" s="3" t="s">
        <v>47</v>
      </c>
      <c r="E3" s="3" t="s">
        <v>48</v>
      </c>
      <c r="F3" s="4">
        <v>0.7</v>
      </c>
      <c r="G3" s="3" t="s">
        <v>49</v>
      </c>
      <c r="H3" s="5" t="s">
        <v>36</v>
      </c>
      <c r="I3" s="3" t="s">
        <v>50</v>
      </c>
      <c r="J3" s="3" t="s">
        <v>51</v>
      </c>
      <c r="K3" s="3" t="s">
        <v>52</v>
      </c>
      <c r="L3" s="3" t="s">
        <v>40</v>
      </c>
      <c r="M3" s="3" t="s">
        <v>53</v>
      </c>
      <c r="N3" s="5" t="s">
        <v>36</v>
      </c>
      <c r="O3" s="5" t="s">
        <v>42</v>
      </c>
      <c r="P3" s="3">
        <v>27.434186</v>
      </c>
      <c r="Q3" s="3">
        <v>-80.355969000000002</v>
      </c>
      <c r="R3" s="3">
        <v>74</v>
      </c>
      <c r="S3" s="3">
        <v>74</v>
      </c>
      <c r="T3" s="3" t="s">
        <v>43</v>
      </c>
      <c r="U3" s="3">
        <v>100</v>
      </c>
      <c r="V3" s="6">
        <v>1700000</v>
      </c>
      <c r="W3" s="6">
        <v>4835000</v>
      </c>
      <c r="X3" s="6">
        <v>288800</v>
      </c>
      <c r="Y3" s="6">
        <f t="shared" si="0"/>
        <v>5123800</v>
      </c>
      <c r="Z3" s="5" t="s">
        <v>36</v>
      </c>
      <c r="AA3" s="6"/>
      <c r="AB3" s="5" t="s">
        <v>42</v>
      </c>
      <c r="AC3" s="7">
        <v>272094.59000000003</v>
      </c>
      <c r="AD3" s="5">
        <v>3</v>
      </c>
    </row>
    <row r="4" spans="1:30" s="8" customFormat="1" ht="24" x14ac:dyDescent="0.3">
      <c r="A4" s="3" t="s">
        <v>54</v>
      </c>
      <c r="B4" s="3" t="s">
        <v>55</v>
      </c>
      <c r="C4" s="3" t="s">
        <v>56</v>
      </c>
      <c r="D4" s="3" t="s">
        <v>33</v>
      </c>
      <c r="E4" s="3" t="s">
        <v>57</v>
      </c>
      <c r="F4" s="4">
        <v>0.7</v>
      </c>
      <c r="G4" s="3" t="s">
        <v>58</v>
      </c>
      <c r="H4" s="5" t="s">
        <v>36</v>
      </c>
      <c r="I4" s="3" t="s">
        <v>59</v>
      </c>
      <c r="J4" s="3" t="s">
        <v>60</v>
      </c>
      <c r="K4" s="3" t="s">
        <v>61</v>
      </c>
      <c r="L4" s="3" t="s">
        <v>40</v>
      </c>
      <c r="M4" s="3" t="s">
        <v>62</v>
      </c>
      <c r="N4" s="5" t="s">
        <v>42</v>
      </c>
      <c r="O4" s="5" t="s">
        <v>42</v>
      </c>
      <c r="P4" s="9">
        <v>27.776800000000001</v>
      </c>
      <c r="Q4" s="3">
        <v>-82.652818999999994</v>
      </c>
      <c r="R4" s="3">
        <v>73</v>
      </c>
      <c r="S4" s="3">
        <v>73</v>
      </c>
      <c r="T4" s="3" t="s">
        <v>43</v>
      </c>
      <c r="U4" s="3">
        <v>100</v>
      </c>
      <c r="V4" s="6">
        <v>2375000</v>
      </c>
      <c r="W4" s="6">
        <v>4895500</v>
      </c>
      <c r="X4" s="6">
        <v>214500</v>
      </c>
      <c r="Y4" s="6">
        <f t="shared" si="0"/>
        <v>5110000</v>
      </c>
      <c r="Z4" s="5" t="s">
        <v>42</v>
      </c>
      <c r="AA4" s="6"/>
      <c r="AB4" s="5" t="s">
        <v>42</v>
      </c>
      <c r="AC4" s="7">
        <v>359869.86</v>
      </c>
      <c r="AD4" s="5">
        <v>7</v>
      </c>
    </row>
    <row r="5" spans="1:30" s="8" customFormat="1" ht="36" x14ac:dyDescent="0.3">
      <c r="A5" s="3" t="s">
        <v>63</v>
      </c>
      <c r="B5" s="3" t="s">
        <v>64</v>
      </c>
      <c r="C5" s="3" t="s">
        <v>65</v>
      </c>
      <c r="D5" s="3" t="s">
        <v>47</v>
      </c>
      <c r="E5" s="3" t="s">
        <v>66</v>
      </c>
      <c r="F5" s="4">
        <v>0.7</v>
      </c>
      <c r="G5" s="3" t="s">
        <v>67</v>
      </c>
      <c r="H5" s="5" t="s">
        <v>36</v>
      </c>
      <c r="I5" s="3" t="s">
        <v>68</v>
      </c>
      <c r="J5" s="3" t="s">
        <v>69</v>
      </c>
      <c r="K5" s="3" t="s">
        <v>70</v>
      </c>
      <c r="L5" s="3" t="s">
        <v>40</v>
      </c>
      <c r="M5" s="3" t="s">
        <v>53</v>
      </c>
      <c r="N5" s="5" t="s">
        <v>42</v>
      </c>
      <c r="O5" s="5" t="s">
        <v>42</v>
      </c>
      <c r="P5" s="3">
        <v>28.049657</v>
      </c>
      <c r="Q5" s="3">
        <v>-81.720462999999995</v>
      </c>
      <c r="R5" s="3">
        <v>80</v>
      </c>
      <c r="S5" s="3">
        <v>80</v>
      </c>
      <c r="T5" s="3" t="s">
        <v>43</v>
      </c>
      <c r="U5" s="3">
        <v>100</v>
      </c>
      <c r="V5" s="6">
        <v>1700000</v>
      </c>
      <c r="W5" s="6">
        <v>4933900</v>
      </c>
      <c r="X5" s="6">
        <v>191100</v>
      </c>
      <c r="Y5" s="6">
        <f t="shared" si="0"/>
        <v>5125000</v>
      </c>
      <c r="Z5" s="5" t="s">
        <v>36</v>
      </c>
      <c r="AA5" s="6">
        <v>1000000</v>
      </c>
      <c r="AB5" s="5" t="s">
        <v>42</v>
      </c>
      <c r="AC5" s="7">
        <v>252923.75</v>
      </c>
      <c r="AD5" s="5">
        <v>2</v>
      </c>
    </row>
    <row r="6" spans="1:30" s="8" customFormat="1" ht="36" x14ac:dyDescent="0.3">
      <c r="A6" s="3" t="s">
        <v>71</v>
      </c>
      <c r="B6" s="3" t="s">
        <v>72</v>
      </c>
      <c r="C6" s="3" t="s">
        <v>65</v>
      </c>
      <c r="D6" s="3" t="s">
        <v>47</v>
      </c>
      <c r="E6" s="3" t="s">
        <v>73</v>
      </c>
      <c r="F6" s="4">
        <v>0.7</v>
      </c>
      <c r="G6" s="3" t="s">
        <v>74</v>
      </c>
      <c r="H6" s="5" t="s">
        <v>36</v>
      </c>
      <c r="I6" s="3" t="s">
        <v>75</v>
      </c>
      <c r="J6" s="3" t="s">
        <v>76</v>
      </c>
      <c r="K6" s="3" t="s">
        <v>77</v>
      </c>
      <c r="L6" s="3" t="s">
        <v>40</v>
      </c>
      <c r="M6" s="3" t="s">
        <v>41</v>
      </c>
      <c r="N6" s="5" t="s">
        <v>36</v>
      </c>
      <c r="O6" s="5" t="s">
        <v>42</v>
      </c>
      <c r="P6" s="3">
        <v>28.080857999999999</v>
      </c>
      <c r="Q6" s="3">
        <v>-81.959766999999999</v>
      </c>
      <c r="R6" s="3">
        <v>60</v>
      </c>
      <c r="S6" s="3">
        <v>60</v>
      </c>
      <c r="T6" s="3" t="s">
        <v>43</v>
      </c>
      <c r="U6" s="3">
        <v>100</v>
      </c>
      <c r="V6" s="6">
        <v>1700000</v>
      </c>
      <c r="W6" s="6">
        <v>4200000</v>
      </c>
      <c r="X6" s="6">
        <v>140300</v>
      </c>
      <c r="Y6" s="6">
        <f t="shared" si="0"/>
        <v>4340300</v>
      </c>
      <c r="Z6" s="5" t="s">
        <v>42</v>
      </c>
      <c r="AA6" s="6"/>
      <c r="AB6" s="5" t="s">
        <v>42</v>
      </c>
      <c r="AC6" s="7">
        <v>325000</v>
      </c>
      <c r="AD6" s="5">
        <v>5</v>
      </c>
    </row>
    <row r="7" spans="1:30" s="8" customFormat="1" ht="36" x14ac:dyDescent="0.3">
      <c r="A7" s="3" t="s">
        <v>78</v>
      </c>
      <c r="B7" s="3" t="s">
        <v>79</v>
      </c>
      <c r="C7" s="3" t="s">
        <v>80</v>
      </c>
      <c r="D7" s="3" t="s">
        <v>81</v>
      </c>
      <c r="E7" s="3" t="s">
        <v>82</v>
      </c>
      <c r="F7" s="4">
        <v>0.7</v>
      </c>
      <c r="G7" s="3" t="s">
        <v>83</v>
      </c>
      <c r="H7" s="5" t="s">
        <v>36</v>
      </c>
      <c r="I7" s="3" t="s">
        <v>84</v>
      </c>
      <c r="J7" s="3" t="s">
        <v>85</v>
      </c>
      <c r="K7" s="3" t="s">
        <v>86</v>
      </c>
      <c r="L7" s="3" t="s">
        <v>40</v>
      </c>
      <c r="M7" s="3" t="s">
        <v>53</v>
      </c>
      <c r="N7" s="5" t="s">
        <v>42</v>
      </c>
      <c r="O7" s="5" t="s">
        <v>42</v>
      </c>
      <c r="P7" s="9">
        <v>30.372630000000001</v>
      </c>
      <c r="Q7" s="9">
        <v>-81.670460000000006</v>
      </c>
      <c r="R7" s="3">
        <v>100</v>
      </c>
      <c r="S7" s="3">
        <v>100</v>
      </c>
      <c r="T7" s="3" t="s">
        <v>43</v>
      </c>
      <c r="U7" s="3">
        <v>100</v>
      </c>
      <c r="V7" s="6">
        <v>2375000</v>
      </c>
      <c r="W7" s="6">
        <v>4762500</v>
      </c>
      <c r="X7" s="6">
        <v>362500</v>
      </c>
      <c r="Y7" s="6">
        <f t="shared" si="0"/>
        <v>5125000</v>
      </c>
      <c r="Z7" s="5" t="s">
        <v>42</v>
      </c>
      <c r="AA7" s="6"/>
      <c r="AB7" s="5" t="s">
        <v>42</v>
      </c>
      <c r="AC7" s="7">
        <v>261375</v>
      </c>
      <c r="AD7" s="5">
        <v>4</v>
      </c>
    </row>
    <row r="8" spans="1:30" s="8" customFormat="1" ht="36" x14ac:dyDescent="0.3">
      <c r="A8" s="3" t="s">
        <v>87</v>
      </c>
      <c r="B8" s="3" t="s">
        <v>88</v>
      </c>
      <c r="C8" s="3" t="s">
        <v>89</v>
      </c>
      <c r="D8" s="3" t="s">
        <v>33</v>
      </c>
      <c r="E8" s="3" t="s">
        <v>90</v>
      </c>
      <c r="F8" s="4">
        <v>0.7</v>
      </c>
      <c r="G8" s="3" t="s">
        <v>91</v>
      </c>
      <c r="H8" s="5" t="s">
        <v>36</v>
      </c>
      <c r="I8" s="3" t="s">
        <v>92</v>
      </c>
      <c r="J8" s="3" t="s">
        <v>93</v>
      </c>
      <c r="K8" s="3" t="s">
        <v>94</v>
      </c>
      <c r="L8" s="3" t="s">
        <v>40</v>
      </c>
      <c r="M8" s="3" t="s">
        <v>53</v>
      </c>
      <c r="N8" s="5" t="s">
        <v>42</v>
      </c>
      <c r="O8" s="5" t="s">
        <v>42</v>
      </c>
      <c r="P8" s="3">
        <v>27.444804999999999</v>
      </c>
      <c r="Q8" s="3">
        <v>-82.554254999999998</v>
      </c>
      <c r="R8" s="3">
        <v>88</v>
      </c>
      <c r="S8" s="3">
        <v>88</v>
      </c>
      <c r="T8" s="3" t="s">
        <v>95</v>
      </c>
      <c r="U8" s="3">
        <v>100</v>
      </c>
      <c r="V8" s="6">
        <v>1700000</v>
      </c>
      <c r="W8" s="6">
        <v>5125000</v>
      </c>
      <c r="X8" s="6"/>
      <c r="Y8" s="6">
        <f t="shared" si="0"/>
        <v>5125000</v>
      </c>
      <c r="Z8" s="5" t="s">
        <v>42</v>
      </c>
      <c r="AA8" s="6">
        <v>661731</v>
      </c>
      <c r="AB8" s="5" t="s">
        <v>42</v>
      </c>
      <c r="AC8" s="7">
        <v>232102.27</v>
      </c>
      <c r="AD8" s="5">
        <v>1</v>
      </c>
    </row>
    <row r="9" spans="1:30" s="8" customFormat="1" ht="24" x14ac:dyDescent="0.3">
      <c r="A9" s="3" t="s">
        <v>96</v>
      </c>
      <c r="B9" s="3" t="s">
        <v>97</v>
      </c>
      <c r="C9" s="3" t="s">
        <v>98</v>
      </c>
      <c r="D9" s="3" t="s">
        <v>81</v>
      </c>
      <c r="E9" s="3" t="s">
        <v>99</v>
      </c>
      <c r="F9" s="4">
        <v>0.7</v>
      </c>
      <c r="G9" s="3" t="s">
        <v>100</v>
      </c>
      <c r="H9" s="5" t="s">
        <v>36</v>
      </c>
      <c r="I9" s="3" t="s">
        <v>59</v>
      </c>
      <c r="J9" s="3" t="s">
        <v>60</v>
      </c>
      <c r="K9" s="3" t="s">
        <v>61</v>
      </c>
      <c r="L9" s="3" t="s">
        <v>40</v>
      </c>
      <c r="M9" s="3" t="s">
        <v>53</v>
      </c>
      <c r="N9" s="5" t="s">
        <v>42</v>
      </c>
      <c r="O9" s="5" t="s">
        <v>42</v>
      </c>
      <c r="P9" s="3">
        <v>29.642050999999999</v>
      </c>
      <c r="Q9" s="3">
        <v>-82.305193000000003</v>
      </c>
      <c r="R9" s="3">
        <v>80</v>
      </c>
      <c r="S9" s="3">
        <v>80</v>
      </c>
      <c r="T9" s="3" t="s">
        <v>43</v>
      </c>
      <c r="U9" s="3">
        <v>100</v>
      </c>
      <c r="V9" s="6">
        <v>1700000</v>
      </c>
      <c r="W9" s="6">
        <v>4794200</v>
      </c>
      <c r="X9" s="6">
        <v>330800</v>
      </c>
      <c r="Y9" s="6">
        <f t="shared" si="0"/>
        <v>5125000</v>
      </c>
      <c r="Z9" s="5" t="s">
        <v>42</v>
      </c>
      <c r="AA9" s="6"/>
      <c r="AB9" s="5" t="s">
        <v>42</v>
      </c>
      <c r="AC9" s="7">
        <v>251177.5</v>
      </c>
      <c r="AD9" s="5">
        <v>8</v>
      </c>
    </row>
  </sheetData>
  <pageMargins left="0.7" right="0.7" top="0.75" bottom="0.75" header="0.3" footer="0.3"/>
  <pageSetup paperSize="5" orientation="landscape" horizontalDpi="1200" verticalDpi="1200" r:id="rId1"/>
  <headerFooter>
    <oddHeader>&amp;CRFA 2022-103 Application Submitted Report
(Subject to further verification and review)&amp;R2/15/22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posting</vt:lpstr>
      <vt:lpstr>'for posting'!Print_Titles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Guzman</dc:creator>
  <cp:lastModifiedBy>Rita Guzman</cp:lastModifiedBy>
  <dcterms:created xsi:type="dcterms:W3CDTF">2022-02-24T20:47:46Z</dcterms:created>
  <dcterms:modified xsi:type="dcterms:W3CDTF">2022-02-24T20:50:57Z</dcterms:modified>
</cp:coreProperties>
</file>