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3 Homeless/"/>
    </mc:Choice>
  </mc:AlternateContent>
  <xr:revisionPtr revIDLastSave="0" documentId="8_{534D0FBE-9C8E-41F7-A938-BB10B442241E}" xr6:coauthVersionLast="47" xr6:coauthVersionMax="47" xr10:uidLastSave="{00000000-0000-0000-0000-000000000000}"/>
  <bookViews>
    <workbookView xWindow="-120" yWindow="-120" windowWidth="29040" windowHeight="15840" xr2:uid="{F90720FE-EF08-4ED2-AC8E-9059FEDD7CC6}"/>
  </bookViews>
  <sheets>
    <sheet name="enter scores" sheetId="1" r:id="rId1"/>
  </sheets>
  <definedNames>
    <definedName name="_xlnm.Print_Area" localSheetId="0">'enter scores'!$A$1:$K$65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4" i="1" l="1"/>
  <c r="K63" i="1"/>
  <c r="E60" i="1"/>
  <c r="E61" i="1" s="1"/>
  <c r="D60" i="1"/>
  <c r="D61" i="1" s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J14" i="1"/>
  <c r="J60" i="1" s="1"/>
  <c r="J61" i="1" s="1"/>
  <c r="I14" i="1"/>
  <c r="I60" i="1" s="1"/>
  <c r="I61" i="1" s="1"/>
  <c r="H14" i="1"/>
  <c r="H60" i="1" s="1"/>
  <c r="H61" i="1" s="1"/>
  <c r="G14" i="1"/>
  <c r="G60" i="1" s="1"/>
  <c r="G61" i="1" s="1"/>
  <c r="F14" i="1"/>
  <c r="F60" i="1" s="1"/>
  <c r="F61" i="1" s="1"/>
  <c r="E14" i="1"/>
  <c r="D14" i="1"/>
  <c r="C14" i="1"/>
  <c r="C60" i="1" s="1"/>
  <c r="K7" i="1"/>
  <c r="K6" i="1"/>
  <c r="K5" i="1"/>
  <c r="K4" i="1"/>
  <c r="C61" i="1" l="1"/>
  <c r="K61" i="1" s="1"/>
  <c r="K60" i="1"/>
</calcChain>
</file>

<file path=xl/sharedStrings.xml><?xml version="1.0" encoding="utf-8"?>
<sst xmlns="http://schemas.openxmlformats.org/spreadsheetml/2006/main" count="469" uniqueCount="96">
  <si>
    <t>Scoring Items</t>
  </si>
  <si>
    <t>Contributor/ Reporter</t>
  </si>
  <si>
    <t>2023-170CSN</t>
  </si>
  <si>
    <t>2023-171CSN</t>
  </si>
  <si>
    <t>2023-172CSN</t>
  </si>
  <si>
    <t>2023-173CSN</t>
  </si>
  <si>
    <t>2023-174CSN</t>
  </si>
  <si>
    <t>2023-175CSN</t>
  </si>
  <si>
    <t>2023-176CSN</t>
  </si>
  <si>
    <t>2023-177CSN</t>
  </si>
  <si>
    <t>COUNT</t>
  </si>
  <si>
    <t>Development Name</t>
  </si>
  <si>
    <t>Arbors at Olson</t>
  </si>
  <si>
    <t>Willow Way Village</t>
  </si>
  <si>
    <t>Sulzbacher Enterprise Village</t>
  </si>
  <si>
    <t>Aspire 1650</t>
  </si>
  <si>
    <t>Lepley Road Apartments</t>
  </si>
  <si>
    <t>Mercy Village</t>
  </si>
  <si>
    <t>Notre Maison</t>
  </si>
  <si>
    <t>Fox Pointe</t>
  </si>
  <si>
    <t>Points Items</t>
  </si>
  <si>
    <t>Bookmarking Attachments prior to submission (Section Three, A.2.b.) (5 points)</t>
  </si>
  <si>
    <t>Lenard</t>
  </si>
  <si>
    <t>3.a.(4) 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</si>
  <si>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Mitch</t>
  </si>
  <si>
    <t>3.a.(5) Submission of Corporation-approved Pre-Application Meeting form that meets the requirements of the RFA (10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</si>
  <si>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</si>
  <si>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C.2. Operating/Managing Experience (maximum of 40 points)</t>
  </si>
  <si>
    <t>Elaine</t>
  </si>
  <si>
    <t>C.3.a.  Access to Community-Based General Services (maximum of 20 points)</t>
  </si>
  <si>
    <t>Diana</t>
  </si>
  <si>
    <t>C.3.b.  Access to Community-Based Services and Resources that Address Tenants’ Needs (maximum of 35 points)</t>
  </si>
  <si>
    <t>C.4.a. Assist Intended Residents in Meeting their Housing Stability Needs, Goals and Expectations (maximum of 10 points)</t>
  </si>
  <si>
    <t>Elane</t>
  </si>
  <si>
    <t>C.4.b. Assist Intended Residents in Meeting their Self-Sufficiency Needs, Goals and Expectations  (maximum of 10 points)</t>
  </si>
  <si>
    <t>Zach</t>
  </si>
  <si>
    <t>C.5. Involvement in the Local Homeless Resources Network (maximum of 20 points)</t>
  </si>
  <si>
    <t>Total Points (maximum of 165 points)</t>
  </si>
  <si>
    <t>Eligibility Requirements</t>
  </si>
  <si>
    <t>Submission Requirements met (Section Three, A.)</t>
  </si>
  <si>
    <t>Y</t>
  </si>
  <si>
    <t>2.a. Homeless Demographic percentage commitment selected</t>
  </si>
  <si>
    <t>2.b. At least one Persons with Special Needs population selected</t>
  </si>
  <si>
    <t>3.a.(1) Name of Applicant provided</t>
  </si>
  <si>
    <t>3.a.(2) Evidence Applicant is a legally formed entity qualified to do business in the state of Florida as of the Application Deadline provided</t>
  </si>
  <si>
    <t>3.a.(3)  Evidence that Applicant qualifies as a Non-Profit Applicant provided</t>
  </si>
  <si>
    <t>3.a.(6)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</si>
  <si>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</si>
  <si>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qualified to do business in the state of Florida as of the Application Deadline</t>
  </si>
  <si>
    <t>3.b.(3)(a) Developer Experience Requirement met</t>
  </si>
  <si>
    <t>3.c.(1) Principals for Applicant and Developer(s) Disclosure Form provided and meets requirements</t>
  </si>
  <si>
    <t>3.d. Contact information of Management Company provided</t>
  </si>
  <si>
    <t>3.e. Community-Based Board of Directors Requirement met</t>
  </si>
  <si>
    <t>3.f.(1) Authorized Principal Representative provided and meets requirements</t>
  </si>
  <si>
    <t>N</t>
  </si>
  <si>
    <t>4.a. Name of Proposed Development provided</t>
  </si>
  <si>
    <t>4.c. Development Type provided</t>
  </si>
  <si>
    <t>4.d.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</si>
  <si>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</si>
  <si>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</si>
  <si>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</si>
  <si>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5.c. Confirmation of no more than three Scattered Sites provided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</si>
  <si>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</si>
  <si>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</si>
  <si>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</si>
  <si>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</si>
  <si>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</si>
  <si>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</si>
  <si>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</si>
  <si>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</si>
  <si>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</si>
  <si>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</si>
  <si>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</si>
  <si>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selected</t>
  </si>
  <si>
    <t>9.  Housing Stability Services and Access to Community-Based Services Coordination Experience Requirements met</t>
  </si>
  <si>
    <t>10.a.(1) Applicant’s Housing Credit Request Amount provided</t>
  </si>
  <si>
    <t>Tracy</t>
  </si>
  <si>
    <t>10.a.(2) Applicant’s SAIL Request Amount provided</t>
  </si>
  <si>
    <t>10.c. Development Cost Pro Forma provided reflecting that sources equal or exceed uses</t>
  </si>
  <si>
    <t>Total Development Cost Per Unit Limitation met (Section Five, A.1.)</t>
  </si>
  <si>
    <t>11. Uniform Relocation Act questions answers, as applicable</t>
  </si>
  <si>
    <t>D. Applicant Certification and Acknowledgement signed by Authorized Principal Representative</t>
  </si>
  <si>
    <t>C.1. Description of Demographic Populations to Be Served provided</t>
  </si>
  <si>
    <t>Verification of no prior acceptance to an invitation to enter credit underwriting for the same Development in a previous RFA  (Section Five, A.1.)</t>
  </si>
  <si>
    <t>Liz T</t>
  </si>
  <si>
    <t>Verification of no recent de-obligations  (Section Five, A.1.)</t>
  </si>
  <si>
    <t>Financial Arrearage Requirement and Insurance Deficiency Requirement met (Section Five, A.1.)</t>
  </si>
  <si>
    <t>Kenny</t>
  </si>
  <si>
    <t>Minimum Total Score of 145 points is met?</t>
  </si>
  <si>
    <t>Yes or No</t>
  </si>
  <si>
    <t>All Eligibility Requirements Met?</t>
  </si>
  <si>
    <t>Tie-Breakers</t>
  </si>
  <si>
    <t>10.d. Qualifying Financial Assistance Funding Preference</t>
  </si>
  <si>
    <t>Florida Job Creation Preference (Item 3, of Exhibit C)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</si>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</sst>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</cellXfs>
  <cellStyles count="4">
    <cellStyle name="Normal" xfId="0" builtinId="0"/>
    <cellStyle name="Normal 2 2" xfId="2" xr:uid="{3A9A79D6-C968-4706-93E7-0A38DAA5E840}"/>
    <cellStyle name="Normal 3" xfId="1" xr:uid="{1891BD2A-ADA3-4985-AC50-034E0D340236}"/>
    <cellStyle name="Normal 4" xfId="3" xr:uid="{A73A3C89-424D-4385-BEF2-0577FEA7CA45}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0DF0-BFCD-4579-91A6-75E34032F1F7}">
  <dimension ref="A1:K67"/>
  <sheetViews>
    <sheetView tabSelected="1" zoomScale="95" zoomScaleNormal="95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L7" sqref="L7"/>
    </sheetView>
  </sheetViews>
  <sheetFormatPr defaultColWidth="8.7109375" defaultRowHeight="12.75" x14ac:dyDescent="0.2"/>
  <cols>
    <col min="1" max="1" width="41.28515625" style="51" customWidth="1"/>
    <col min="2" max="2" width="15.28515625" style="6" customWidth="1"/>
    <col min="3" max="10" width="13.7109375" style="6" customWidth="1"/>
    <col min="11" max="16384" width="8.7109375" style="6"/>
  </cols>
  <sheetData>
    <row r="1" spans="1:11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</row>
    <row r="2" spans="1:11" s="8" customFormat="1" ht="41.65" customHeight="1" x14ac:dyDescent="0.2">
      <c r="A2" s="3" t="s">
        <v>11</v>
      </c>
      <c r="B2" s="2"/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4" t="s">
        <v>19</v>
      </c>
      <c r="K2" s="7"/>
    </row>
    <row r="3" spans="1:11" s="8" customFormat="1" ht="26.65" customHeight="1" x14ac:dyDescent="0.2">
      <c r="A3" s="9" t="s">
        <v>20</v>
      </c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1:11" ht="25.5" x14ac:dyDescent="0.2">
      <c r="A4" s="13" t="s">
        <v>21</v>
      </c>
      <c r="B4" s="14" t="s">
        <v>22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6">
        <f>COUNTIF(C4:J4,"=0")</f>
        <v>0</v>
      </c>
    </row>
    <row r="5" spans="1:11" ht="89.25" x14ac:dyDescent="0.2">
      <c r="A5" s="13" t="s">
        <v>23</v>
      </c>
      <c r="B5" s="17" t="s">
        <v>24</v>
      </c>
      <c r="C5" s="15">
        <v>10</v>
      </c>
      <c r="D5" s="15">
        <v>10</v>
      </c>
      <c r="E5" s="15">
        <v>10</v>
      </c>
      <c r="F5" s="15">
        <v>10</v>
      </c>
      <c r="G5" s="15">
        <v>10</v>
      </c>
      <c r="H5" s="15">
        <v>10</v>
      </c>
      <c r="I5" s="15">
        <v>10</v>
      </c>
      <c r="J5" s="15">
        <v>10</v>
      </c>
      <c r="K5" s="16">
        <f t="shared" ref="K5:K7" si="0">COUNTIF(C5:J5,"=0")</f>
        <v>0</v>
      </c>
    </row>
    <row r="6" spans="1:11" ht="38.25" x14ac:dyDescent="0.2">
      <c r="A6" s="13" t="s">
        <v>25</v>
      </c>
      <c r="B6" s="18"/>
      <c r="C6" s="15">
        <v>10</v>
      </c>
      <c r="D6" s="15">
        <v>10</v>
      </c>
      <c r="E6" s="15">
        <v>10</v>
      </c>
      <c r="F6" s="15">
        <v>10</v>
      </c>
      <c r="G6" s="15">
        <v>10</v>
      </c>
      <c r="H6" s="15">
        <v>10</v>
      </c>
      <c r="I6" s="15">
        <v>10</v>
      </c>
      <c r="J6" s="15">
        <v>10</v>
      </c>
      <c r="K6" s="16">
        <f t="shared" si="0"/>
        <v>0</v>
      </c>
    </row>
    <row r="7" spans="1:11" ht="89.25" x14ac:dyDescent="0.2">
      <c r="A7" s="13" t="s">
        <v>26</v>
      </c>
      <c r="B7" s="19"/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6">
        <f t="shared" si="0"/>
        <v>0</v>
      </c>
    </row>
    <row r="8" spans="1:11" ht="25.5" x14ac:dyDescent="0.2">
      <c r="A8" s="13" t="s">
        <v>27</v>
      </c>
      <c r="B8" s="20" t="s">
        <v>28</v>
      </c>
      <c r="C8" s="15">
        <v>26</v>
      </c>
      <c r="D8" s="15">
        <v>38</v>
      </c>
      <c r="E8" s="15">
        <v>36</v>
      </c>
      <c r="F8" s="15">
        <v>37</v>
      </c>
      <c r="G8" s="15">
        <v>36</v>
      </c>
      <c r="H8" s="15">
        <v>38</v>
      </c>
      <c r="I8" s="15">
        <v>38</v>
      </c>
      <c r="J8" s="15">
        <v>37</v>
      </c>
      <c r="K8" s="21"/>
    </row>
    <row r="9" spans="1:11" ht="25.5" x14ac:dyDescent="0.2">
      <c r="A9" s="22" t="s">
        <v>29</v>
      </c>
      <c r="B9" s="17" t="s">
        <v>30</v>
      </c>
      <c r="C9" s="15">
        <v>18</v>
      </c>
      <c r="D9" s="15">
        <v>20</v>
      </c>
      <c r="E9" s="15">
        <v>19</v>
      </c>
      <c r="F9" s="15">
        <v>20</v>
      </c>
      <c r="G9" s="15">
        <v>19</v>
      </c>
      <c r="H9" s="15">
        <v>19</v>
      </c>
      <c r="I9" s="15">
        <v>19</v>
      </c>
      <c r="J9" s="15">
        <v>14</v>
      </c>
      <c r="K9" s="21"/>
    </row>
    <row r="10" spans="1:11" ht="38.25" x14ac:dyDescent="0.2">
      <c r="A10" s="22" t="s">
        <v>31</v>
      </c>
      <c r="B10" s="19"/>
      <c r="C10" s="15">
        <v>31</v>
      </c>
      <c r="D10" s="15">
        <v>34</v>
      </c>
      <c r="E10" s="15">
        <v>31</v>
      </c>
      <c r="F10" s="15">
        <v>35</v>
      </c>
      <c r="G10" s="15">
        <v>32</v>
      </c>
      <c r="H10" s="15">
        <v>34</v>
      </c>
      <c r="I10" s="15">
        <v>34</v>
      </c>
      <c r="J10" s="15">
        <v>34</v>
      </c>
      <c r="K10" s="21"/>
    </row>
    <row r="11" spans="1:11" ht="38.25" x14ac:dyDescent="0.2">
      <c r="A11" s="13" t="s">
        <v>32</v>
      </c>
      <c r="B11" s="20" t="s">
        <v>33</v>
      </c>
      <c r="C11" s="15">
        <v>7</v>
      </c>
      <c r="D11" s="15">
        <v>8</v>
      </c>
      <c r="E11" s="15">
        <v>7</v>
      </c>
      <c r="F11" s="15">
        <v>9</v>
      </c>
      <c r="G11" s="15">
        <v>7</v>
      </c>
      <c r="H11" s="15">
        <v>9</v>
      </c>
      <c r="I11" s="15">
        <v>9</v>
      </c>
      <c r="J11" s="15">
        <v>7</v>
      </c>
      <c r="K11" s="21"/>
    </row>
    <row r="12" spans="1:11" ht="38.25" x14ac:dyDescent="0.2">
      <c r="A12" s="23" t="s">
        <v>34</v>
      </c>
      <c r="B12" s="24" t="s">
        <v>35</v>
      </c>
      <c r="C12" s="15">
        <v>9</v>
      </c>
      <c r="D12" s="15">
        <v>5</v>
      </c>
      <c r="E12" s="15">
        <v>7</v>
      </c>
      <c r="F12" s="15">
        <v>8</v>
      </c>
      <c r="G12" s="15">
        <v>3</v>
      </c>
      <c r="H12" s="15">
        <v>9</v>
      </c>
      <c r="I12" s="15">
        <v>9</v>
      </c>
      <c r="J12" s="15">
        <v>4</v>
      </c>
      <c r="K12" s="21"/>
    </row>
    <row r="13" spans="1:11" ht="25.5" x14ac:dyDescent="0.2">
      <c r="A13" s="25" t="s">
        <v>36</v>
      </c>
      <c r="B13" s="24"/>
      <c r="C13" s="15">
        <v>15</v>
      </c>
      <c r="D13" s="15">
        <v>10</v>
      </c>
      <c r="E13" s="15">
        <v>17</v>
      </c>
      <c r="F13" s="15">
        <v>17</v>
      </c>
      <c r="G13" s="15">
        <v>7</v>
      </c>
      <c r="H13" s="15">
        <v>19</v>
      </c>
      <c r="I13" s="15">
        <v>20</v>
      </c>
      <c r="J13" s="15">
        <v>7</v>
      </c>
      <c r="K13" s="21"/>
    </row>
    <row r="14" spans="1:11" s="8" customFormat="1" x14ac:dyDescent="0.2">
      <c r="A14" s="26" t="s">
        <v>37</v>
      </c>
      <c r="B14" s="27"/>
      <c r="C14" s="28">
        <f t="shared" ref="C14:J14" si="1">IF(C13="","",SUM(C4:C13))</f>
        <v>136</v>
      </c>
      <c r="D14" s="28">
        <f t="shared" si="1"/>
        <v>145</v>
      </c>
      <c r="E14" s="28">
        <f t="shared" si="1"/>
        <v>147</v>
      </c>
      <c r="F14" s="28">
        <f t="shared" si="1"/>
        <v>156</v>
      </c>
      <c r="G14" s="28">
        <f t="shared" si="1"/>
        <v>134</v>
      </c>
      <c r="H14" s="28">
        <f t="shared" si="1"/>
        <v>158</v>
      </c>
      <c r="I14" s="28">
        <f t="shared" si="1"/>
        <v>159</v>
      </c>
      <c r="J14" s="28">
        <f t="shared" si="1"/>
        <v>133</v>
      </c>
      <c r="K14" s="21"/>
    </row>
    <row r="15" spans="1:11" x14ac:dyDescent="0.2">
      <c r="A15" s="29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25.5" customHeight="1" x14ac:dyDescent="0.2">
      <c r="A16" s="13" t="s">
        <v>39</v>
      </c>
      <c r="B16" s="32" t="s">
        <v>22</v>
      </c>
      <c r="C16" s="15" t="s">
        <v>40</v>
      </c>
      <c r="D16" s="15" t="s">
        <v>40</v>
      </c>
      <c r="E16" s="15" t="s">
        <v>40</v>
      </c>
      <c r="F16" s="15" t="s">
        <v>40</v>
      </c>
      <c r="G16" s="15" t="s">
        <v>40</v>
      </c>
      <c r="H16" s="15" t="s">
        <v>40</v>
      </c>
      <c r="I16" s="15" t="s">
        <v>40</v>
      </c>
      <c r="J16" s="15" t="s">
        <v>40</v>
      </c>
      <c r="K16" s="16">
        <f t="shared" ref="K16:K61" si="2">COUNTIF(C16:J16,"N")</f>
        <v>0</v>
      </c>
    </row>
    <row r="17" spans="1:11" ht="25.5" customHeight="1" x14ac:dyDescent="0.2">
      <c r="A17" s="13" t="s">
        <v>41</v>
      </c>
      <c r="B17" s="33"/>
      <c r="C17" s="15" t="s">
        <v>40</v>
      </c>
      <c r="D17" s="15" t="s">
        <v>40</v>
      </c>
      <c r="E17" s="15" t="s">
        <v>40</v>
      </c>
      <c r="F17" s="15" t="s">
        <v>40</v>
      </c>
      <c r="G17" s="15" t="s">
        <v>40</v>
      </c>
      <c r="H17" s="15" t="s">
        <v>40</v>
      </c>
      <c r="I17" s="15" t="s">
        <v>40</v>
      </c>
      <c r="J17" s="15" t="s">
        <v>40</v>
      </c>
      <c r="K17" s="16">
        <f t="shared" si="2"/>
        <v>0</v>
      </c>
    </row>
    <row r="18" spans="1:11" ht="25.5" x14ac:dyDescent="0.2">
      <c r="A18" s="34" t="s">
        <v>42</v>
      </c>
      <c r="B18" s="33"/>
      <c r="C18" s="15" t="s">
        <v>40</v>
      </c>
      <c r="D18" s="15" t="s">
        <v>40</v>
      </c>
      <c r="E18" s="15" t="s">
        <v>40</v>
      </c>
      <c r="F18" s="15" t="s">
        <v>40</v>
      </c>
      <c r="G18" s="15" t="s">
        <v>40</v>
      </c>
      <c r="H18" s="15" t="s">
        <v>40</v>
      </c>
      <c r="I18" s="15" t="s">
        <v>40</v>
      </c>
      <c r="J18" s="15" t="s">
        <v>40</v>
      </c>
      <c r="K18" s="16">
        <f t="shared" si="2"/>
        <v>0</v>
      </c>
    </row>
    <row r="19" spans="1:11" x14ac:dyDescent="0.2">
      <c r="A19" s="13" t="s">
        <v>43</v>
      </c>
      <c r="B19" s="35" t="s">
        <v>24</v>
      </c>
      <c r="C19" s="15" t="s">
        <v>40</v>
      </c>
      <c r="D19" s="15" t="s">
        <v>40</v>
      </c>
      <c r="E19" s="15" t="s">
        <v>40</v>
      </c>
      <c r="F19" s="15" t="s">
        <v>40</v>
      </c>
      <c r="G19" s="15" t="s">
        <v>40</v>
      </c>
      <c r="H19" s="15" t="s">
        <v>40</v>
      </c>
      <c r="I19" s="15" t="s">
        <v>40</v>
      </c>
      <c r="J19" s="15" t="s">
        <v>40</v>
      </c>
      <c r="K19" s="16">
        <f t="shared" si="2"/>
        <v>0</v>
      </c>
    </row>
    <row r="20" spans="1:11" ht="38.25" x14ac:dyDescent="0.2">
      <c r="A20" s="13" t="s">
        <v>44</v>
      </c>
      <c r="B20" s="36"/>
      <c r="C20" s="15" t="s">
        <v>40</v>
      </c>
      <c r="D20" s="15" t="s">
        <v>40</v>
      </c>
      <c r="E20" s="15" t="s">
        <v>40</v>
      </c>
      <c r="F20" s="15" t="s">
        <v>40</v>
      </c>
      <c r="G20" s="15" t="s">
        <v>40</v>
      </c>
      <c r="H20" s="15" t="s">
        <v>40</v>
      </c>
      <c r="I20" s="15" t="s">
        <v>40</v>
      </c>
      <c r="J20" s="15" t="s">
        <v>40</v>
      </c>
      <c r="K20" s="16">
        <f t="shared" si="2"/>
        <v>0</v>
      </c>
    </row>
    <row r="21" spans="1:11" ht="25.5" x14ac:dyDescent="0.2">
      <c r="A21" s="13" t="s">
        <v>45</v>
      </c>
      <c r="B21" s="36"/>
      <c r="C21" s="15" t="s">
        <v>40</v>
      </c>
      <c r="D21" s="15" t="s">
        <v>40</v>
      </c>
      <c r="E21" s="15" t="s">
        <v>40</v>
      </c>
      <c r="F21" s="15" t="s">
        <v>40</v>
      </c>
      <c r="G21" s="15" t="s">
        <v>40</v>
      </c>
      <c r="H21" s="15" t="s">
        <v>40</v>
      </c>
      <c r="I21" s="15" t="s">
        <v>40</v>
      </c>
      <c r="J21" s="15" t="s">
        <v>40</v>
      </c>
      <c r="K21" s="16">
        <f t="shared" si="2"/>
        <v>0</v>
      </c>
    </row>
    <row r="22" spans="1:11" ht="63.75" x14ac:dyDescent="0.2">
      <c r="A22" s="13" t="s">
        <v>46</v>
      </c>
      <c r="B22" s="36"/>
      <c r="C22" s="15" t="s">
        <v>40</v>
      </c>
      <c r="D22" s="15" t="s">
        <v>40</v>
      </c>
      <c r="E22" s="15" t="s">
        <v>40</v>
      </c>
      <c r="F22" s="15" t="s">
        <v>40</v>
      </c>
      <c r="G22" s="15" t="s">
        <v>40</v>
      </c>
      <c r="H22" s="15" t="s">
        <v>40</v>
      </c>
      <c r="I22" s="15" t="s">
        <v>40</v>
      </c>
      <c r="J22" s="15" t="s">
        <v>40</v>
      </c>
      <c r="K22" s="16">
        <f t="shared" si="2"/>
        <v>0</v>
      </c>
    </row>
    <row r="23" spans="1:11" x14ac:dyDescent="0.2">
      <c r="A23" s="13" t="s">
        <v>47</v>
      </c>
      <c r="B23" s="36"/>
      <c r="C23" s="15" t="s">
        <v>40</v>
      </c>
      <c r="D23" s="15" t="s">
        <v>40</v>
      </c>
      <c r="E23" s="15" t="s">
        <v>40</v>
      </c>
      <c r="F23" s="15" t="s">
        <v>40</v>
      </c>
      <c r="G23" s="15" t="s">
        <v>40</v>
      </c>
      <c r="H23" s="15" t="s">
        <v>40</v>
      </c>
      <c r="I23" s="15" t="s">
        <v>40</v>
      </c>
      <c r="J23" s="15" t="s">
        <v>40</v>
      </c>
      <c r="K23" s="16">
        <f t="shared" si="2"/>
        <v>0</v>
      </c>
    </row>
    <row r="24" spans="1:11" ht="38.25" x14ac:dyDescent="0.2">
      <c r="A24" s="13" t="s">
        <v>48</v>
      </c>
      <c r="B24" s="36"/>
      <c r="C24" s="15" t="s">
        <v>40</v>
      </c>
      <c r="D24" s="15" t="s">
        <v>40</v>
      </c>
      <c r="E24" s="15" t="s">
        <v>40</v>
      </c>
      <c r="F24" s="15" t="s">
        <v>40</v>
      </c>
      <c r="G24" s="15" t="s">
        <v>40</v>
      </c>
      <c r="H24" s="15" t="s">
        <v>40</v>
      </c>
      <c r="I24" s="15" t="s">
        <v>40</v>
      </c>
      <c r="J24" s="15" t="s">
        <v>40</v>
      </c>
      <c r="K24" s="16">
        <f t="shared" si="2"/>
        <v>0</v>
      </c>
    </row>
    <row r="25" spans="1:11" x14ac:dyDescent="0.2">
      <c r="A25" s="13" t="s">
        <v>49</v>
      </c>
      <c r="B25" s="36"/>
      <c r="C25" s="15" t="s">
        <v>40</v>
      </c>
      <c r="D25" s="15" t="s">
        <v>40</v>
      </c>
      <c r="E25" s="15" t="s">
        <v>40</v>
      </c>
      <c r="F25" s="15" t="s">
        <v>40</v>
      </c>
      <c r="G25" s="15" t="s">
        <v>40</v>
      </c>
      <c r="H25" s="15" t="s">
        <v>40</v>
      </c>
      <c r="I25" s="15" t="s">
        <v>40</v>
      </c>
      <c r="J25" s="15" t="s">
        <v>40</v>
      </c>
      <c r="K25" s="16">
        <f t="shared" si="2"/>
        <v>0</v>
      </c>
    </row>
    <row r="26" spans="1:11" ht="38.25" x14ac:dyDescent="0.2">
      <c r="A26" s="13" t="s">
        <v>50</v>
      </c>
      <c r="B26" s="36"/>
      <c r="C26" s="15" t="s">
        <v>40</v>
      </c>
      <c r="D26" s="15" t="s">
        <v>40</v>
      </c>
      <c r="E26" s="15" t="s">
        <v>40</v>
      </c>
      <c r="F26" s="15" t="s">
        <v>40</v>
      </c>
      <c r="G26" s="15" t="s">
        <v>40</v>
      </c>
      <c r="H26" s="15" t="s">
        <v>40</v>
      </c>
      <c r="I26" s="15" t="s">
        <v>40</v>
      </c>
      <c r="J26" s="15" t="s">
        <v>40</v>
      </c>
      <c r="K26" s="16">
        <f t="shared" si="2"/>
        <v>0</v>
      </c>
    </row>
    <row r="27" spans="1:11" ht="25.5" x14ac:dyDescent="0.2">
      <c r="A27" s="13" t="s">
        <v>51</v>
      </c>
      <c r="B27" s="36"/>
      <c r="C27" s="15" t="s">
        <v>40</v>
      </c>
      <c r="D27" s="15" t="s">
        <v>40</v>
      </c>
      <c r="E27" s="15" t="s">
        <v>40</v>
      </c>
      <c r="F27" s="15" t="s">
        <v>40</v>
      </c>
      <c r="G27" s="15" t="s">
        <v>40</v>
      </c>
      <c r="H27" s="15" t="s">
        <v>40</v>
      </c>
      <c r="I27" s="15" t="s">
        <v>40</v>
      </c>
      <c r="J27" s="15" t="s">
        <v>40</v>
      </c>
      <c r="K27" s="16">
        <f t="shared" si="2"/>
        <v>0</v>
      </c>
    </row>
    <row r="28" spans="1:11" ht="25.5" x14ac:dyDescent="0.2">
      <c r="A28" s="13" t="s">
        <v>52</v>
      </c>
      <c r="B28" s="36"/>
      <c r="C28" s="15" t="s">
        <v>40</v>
      </c>
      <c r="D28" s="15" t="s">
        <v>40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6">
        <f t="shared" si="2"/>
        <v>0</v>
      </c>
    </row>
    <row r="29" spans="1:11" ht="27.6" customHeight="1" x14ac:dyDescent="0.2">
      <c r="A29" s="13" t="s">
        <v>53</v>
      </c>
      <c r="B29" s="36"/>
      <c r="C29" s="15" t="s">
        <v>54</v>
      </c>
      <c r="D29" s="15" t="s">
        <v>54</v>
      </c>
      <c r="E29" s="15" t="s">
        <v>40</v>
      </c>
      <c r="F29" s="15" t="s">
        <v>40</v>
      </c>
      <c r="G29" s="15" t="s">
        <v>40</v>
      </c>
      <c r="H29" s="15" t="s">
        <v>40</v>
      </c>
      <c r="I29" s="15" t="s">
        <v>40</v>
      </c>
      <c r="J29" s="15" t="s">
        <v>40</v>
      </c>
      <c r="K29" s="16">
        <f t="shared" si="2"/>
        <v>2</v>
      </c>
    </row>
    <row r="30" spans="1:11" x14ac:dyDescent="0.2">
      <c r="A30" s="13" t="s">
        <v>55</v>
      </c>
      <c r="B30" s="37" t="s">
        <v>22</v>
      </c>
      <c r="C30" s="15" t="s">
        <v>40</v>
      </c>
      <c r="D30" s="15" t="s">
        <v>40</v>
      </c>
      <c r="E30" s="15" t="s">
        <v>40</v>
      </c>
      <c r="F30" s="15" t="s">
        <v>40</v>
      </c>
      <c r="G30" s="15" t="s">
        <v>40</v>
      </c>
      <c r="H30" s="15" t="s">
        <v>40</v>
      </c>
      <c r="I30" s="15" t="s">
        <v>40</v>
      </c>
      <c r="J30" s="15" t="s">
        <v>40</v>
      </c>
      <c r="K30" s="16">
        <f t="shared" si="2"/>
        <v>0</v>
      </c>
    </row>
    <row r="31" spans="1:11" x14ac:dyDescent="0.2">
      <c r="A31" s="13" t="s">
        <v>56</v>
      </c>
      <c r="B31" s="37"/>
      <c r="C31" s="15" t="s">
        <v>40</v>
      </c>
      <c r="D31" s="15" t="s">
        <v>40</v>
      </c>
      <c r="E31" s="15" t="s">
        <v>40</v>
      </c>
      <c r="F31" s="15" t="s">
        <v>40</v>
      </c>
      <c r="G31" s="15" t="s">
        <v>40</v>
      </c>
      <c r="H31" s="15" t="s">
        <v>40</v>
      </c>
      <c r="I31" s="15" t="s">
        <v>40</v>
      </c>
      <c r="J31" s="15" t="s">
        <v>40</v>
      </c>
      <c r="K31" s="16">
        <f t="shared" si="2"/>
        <v>0</v>
      </c>
    </row>
    <row r="32" spans="1:11" ht="38.25" x14ac:dyDescent="0.2">
      <c r="A32" s="13" t="s">
        <v>57</v>
      </c>
      <c r="B32" s="37"/>
      <c r="C32" s="15" t="s">
        <v>40</v>
      </c>
      <c r="D32" s="15" t="s">
        <v>40</v>
      </c>
      <c r="E32" s="15" t="s">
        <v>40</v>
      </c>
      <c r="F32" s="15" t="s">
        <v>40</v>
      </c>
      <c r="G32" s="15" t="s">
        <v>40</v>
      </c>
      <c r="H32" s="15" t="s">
        <v>40</v>
      </c>
      <c r="I32" s="15" t="s">
        <v>40</v>
      </c>
      <c r="J32" s="15" t="s">
        <v>40</v>
      </c>
      <c r="K32" s="16">
        <f t="shared" si="2"/>
        <v>0</v>
      </c>
    </row>
    <row r="33" spans="1:11" x14ac:dyDescent="0.2">
      <c r="A33" s="13" t="s">
        <v>58</v>
      </c>
      <c r="B33" s="37"/>
      <c r="C33" s="15" t="s">
        <v>40</v>
      </c>
      <c r="D33" s="15" t="s">
        <v>40</v>
      </c>
      <c r="E33" s="15" t="s">
        <v>40</v>
      </c>
      <c r="F33" s="15" t="s">
        <v>40</v>
      </c>
      <c r="G33" s="15" t="s">
        <v>40</v>
      </c>
      <c r="H33" s="15" t="s">
        <v>40</v>
      </c>
      <c r="I33" s="15" t="s">
        <v>40</v>
      </c>
      <c r="J33" s="15" t="s">
        <v>40</v>
      </c>
      <c r="K33" s="16">
        <f t="shared" si="2"/>
        <v>0</v>
      </c>
    </row>
    <row r="34" spans="1:11" x14ac:dyDescent="0.2">
      <c r="A34" s="13" t="s">
        <v>59</v>
      </c>
      <c r="B34" s="37"/>
      <c r="C34" s="15" t="s">
        <v>40</v>
      </c>
      <c r="D34" s="15" t="s">
        <v>40</v>
      </c>
      <c r="E34" s="15" t="s">
        <v>40</v>
      </c>
      <c r="F34" s="15" t="s">
        <v>40</v>
      </c>
      <c r="G34" s="15" t="s">
        <v>40</v>
      </c>
      <c r="H34" s="15" t="s">
        <v>40</v>
      </c>
      <c r="I34" s="15" t="s">
        <v>40</v>
      </c>
      <c r="J34" s="15" t="s">
        <v>40</v>
      </c>
      <c r="K34" s="16">
        <f t="shared" si="2"/>
        <v>0</v>
      </c>
    </row>
    <row r="35" spans="1:11" ht="25.5" x14ac:dyDescent="0.2">
      <c r="A35" s="13" t="s">
        <v>60</v>
      </c>
      <c r="B35" s="37"/>
      <c r="C35" s="15" t="s">
        <v>40</v>
      </c>
      <c r="D35" s="15" t="s">
        <v>40</v>
      </c>
      <c r="E35" s="15" t="s">
        <v>40</v>
      </c>
      <c r="F35" s="15" t="s">
        <v>40</v>
      </c>
      <c r="G35" s="15" t="s">
        <v>40</v>
      </c>
      <c r="H35" s="15" t="s">
        <v>40</v>
      </c>
      <c r="I35" s="15" t="s">
        <v>40</v>
      </c>
      <c r="J35" s="15" t="s">
        <v>40</v>
      </c>
      <c r="K35" s="16">
        <f t="shared" si="2"/>
        <v>0</v>
      </c>
    </row>
    <row r="36" spans="1:11" ht="25.5" x14ac:dyDescent="0.2">
      <c r="A36" s="13" t="s">
        <v>61</v>
      </c>
      <c r="B36" s="37"/>
      <c r="C36" s="15" t="s">
        <v>40</v>
      </c>
      <c r="D36" s="15" t="s">
        <v>40</v>
      </c>
      <c r="E36" s="15" t="s">
        <v>40</v>
      </c>
      <c r="F36" s="15" t="s">
        <v>40</v>
      </c>
      <c r="G36" s="15" t="s">
        <v>40</v>
      </c>
      <c r="H36" s="15" t="s">
        <v>40</v>
      </c>
      <c r="I36" s="15" t="s">
        <v>40</v>
      </c>
      <c r="J36" s="15" t="s">
        <v>40</v>
      </c>
      <c r="K36" s="16">
        <f t="shared" si="2"/>
        <v>0</v>
      </c>
    </row>
    <row r="37" spans="1:11" x14ac:dyDescent="0.2">
      <c r="A37" s="13" t="s">
        <v>62</v>
      </c>
      <c r="B37" s="37"/>
      <c r="C37" s="15" t="s">
        <v>40</v>
      </c>
      <c r="D37" s="15" t="s">
        <v>40</v>
      </c>
      <c r="E37" s="15" t="s">
        <v>40</v>
      </c>
      <c r="F37" s="15" t="s">
        <v>40</v>
      </c>
      <c r="G37" s="15" t="s">
        <v>40</v>
      </c>
      <c r="H37" s="15" t="s">
        <v>40</v>
      </c>
      <c r="I37" s="15" t="s">
        <v>40</v>
      </c>
      <c r="J37" s="15" t="s">
        <v>40</v>
      </c>
      <c r="K37" s="16">
        <f t="shared" si="2"/>
        <v>0</v>
      </c>
    </row>
    <row r="38" spans="1:11" ht="25.5" x14ac:dyDescent="0.2">
      <c r="A38" s="13" t="s">
        <v>63</v>
      </c>
      <c r="B38" s="37"/>
      <c r="C38" s="15" t="s">
        <v>40</v>
      </c>
      <c r="D38" s="15" t="s">
        <v>40</v>
      </c>
      <c r="E38" s="15" t="s">
        <v>40</v>
      </c>
      <c r="F38" s="15" t="s">
        <v>40</v>
      </c>
      <c r="G38" s="15" t="s">
        <v>40</v>
      </c>
      <c r="H38" s="15" t="s">
        <v>40</v>
      </c>
      <c r="I38" s="15" t="s">
        <v>40</v>
      </c>
      <c r="J38" s="15" t="s">
        <v>40</v>
      </c>
      <c r="K38" s="16">
        <f t="shared" si="2"/>
        <v>0</v>
      </c>
    </row>
    <row r="39" spans="1:11" ht="26.65" customHeight="1" x14ac:dyDescent="0.2">
      <c r="A39" s="13" t="s">
        <v>64</v>
      </c>
      <c r="B39" s="37"/>
      <c r="C39" s="15" t="s">
        <v>40</v>
      </c>
      <c r="D39" s="15" t="s">
        <v>40</v>
      </c>
      <c r="E39" s="15" t="s">
        <v>40</v>
      </c>
      <c r="F39" s="15" t="s">
        <v>40</v>
      </c>
      <c r="G39" s="15" t="s">
        <v>40</v>
      </c>
      <c r="H39" s="15" t="s">
        <v>40</v>
      </c>
      <c r="I39" s="15" t="s">
        <v>40</v>
      </c>
      <c r="J39" s="15" t="s">
        <v>40</v>
      </c>
      <c r="K39" s="16">
        <f t="shared" si="2"/>
        <v>0</v>
      </c>
    </row>
    <row r="40" spans="1:11" x14ac:dyDescent="0.2">
      <c r="A40" s="13" t="s">
        <v>65</v>
      </c>
      <c r="B40" s="37"/>
      <c r="C40" s="15" t="s">
        <v>40</v>
      </c>
      <c r="D40" s="15" t="s">
        <v>40</v>
      </c>
      <c r="E40" s="15" t="s">
        <v>40</v>
      </c>
      <c r="F40" s="15" t="s">
        <v>40</v>
      </c>
      <c r="G40" s="15" t="s">
        <v>40</v>
      </c>
      <c r="H40" s="15" t="s">
        <v>40</v>
      </c>
      <c r="I40" s="15" t="s">
        <v>40</v>
      </c>
      <c r="J40" s="15" t="s">
        <v>40</v>
      </c>
      <c r="K40" s="16">
        <f t="shared" si="2"/>
        <v>0</v>
      </c>
    </row>
    <row r="41" spans="1:11" ht="25.5" x14ac:dyDescent="0.2">
      <c r="A41" s="13" t="s">
        <v>66</v>
      </c>
      <c r="B41" s="37"/>
      <c r="C41" s="15" t="s">
        <v>40</v>
      </c>
      <c r="D41" s="15" t="s">
        <v>40</v>
      </c>
      <c r="E41" s="15" t="s">
        <v>40</v>
      </c>
      <c r="F41" s="15" t="s">
        <v>40</v>
      </c>
      <c r="G41" s="15" t="s">
        <v>40</v>
      </c>
      <c r="H41" s="15" t="s">
        <v>40</v>
      </c>
      <c r="I41" s="15" t="s">
        <v>40</v>
      </c>
      <c r="J41" s="15" t="s">
        <v>40</v>
      </c>
      <c r="K41" s="16">
        <f t="shared" si="2"/>
        <v>0</v>
      </c>
    </row>
    <row r="42" spans="1:11" x14ac:dyDescent="0.2">
      <c r="A42" s="13" t="s">
        <v>67</v>
      </c>
      <c r="B42" s="37"/>
      <c r="C42" s="15" t="s">
        <v>40</v>
      </c>
      <c r="D42" s="15" t="s">
        <v>40</v>
      </c>
      <c r="E42" s="15" t="s">
        <v>40</v>
      </c>
      <c r="F42" s="15" t="s">
        <v>40</v>
      </c>
      <c r="G42" s="15" t="s">
        <v>40</v>
      </c>
      <c r="H42" s="15" t="s">
        <v>40</v>
      </c>
      <c r="I42" s="15" t="s">
        <v>40</v>
      </c>
      <c r="J42" s="15" t="s">
        <v>40</v>
      </c>
      <c r="K42" s="16">
        <f t="shared" si="2"/>
        <v>0</v>
      </c>
    </row>
    <row r="43" spans="1:11" x14ac:dyDescent="0.2">
      <c r="A43" s="13" t="s">
        <v>68</v>
      </c>
      <c r="B43" s="37"/>
      <c r="C43" s="15" t="s">
        <v>40</v>
      </c>
      <c r="D43" s="15" t="s">
        <v>40</v>
      </c>
      <c r="E43" s="15" t="s">
        <v>40</v>
      </c>
      <c r="F43" s="15" t="s">
        <v>40</v>
      </c>
      <c r="G43" s="15" t="s">
        <v>40</v>
      </c>
      <c r="H43" s="15" t="s">
        <v>40</v>
      </c>
      <c r="I43" s="15" t="s">
        <v>40</v>
      </c>
      <c r="J43" s="15" t="s">
        <v>40</v>
      </c>
      <c r="K43" s="16">
        <f t="shared" si="2"/>
        <v>0</v>
      </c>
    </row>
    <row r="44" spans="1:11" x14ac:dyDescent="0.2">
      <c r="A44" s="13" t="s">
        <v>69</v>
      </c>
      <c r="B44" s="37"/>
      <c r="C44" s="15" t="s">
        <v>40</v>
      </c>
      <c r="D44" s="15" t="s">
        <v>40</v>
      </c>
      <c r="E44" s="15" t="s">
        <v>40</v>
      </c>
      <c r="F44" s="15" t="s">
        <v>40</v>
      </c>
      <c r="G44" s="15" t="s">
        <v>40</v>
      </c>
      <c r="H44" s="15" t="s">
        <v>40</v>
      </c>
      <c r="I44" s="15" t="s">
        <v>40</v>
      </c>
      <c r="J44" s="15" t="s">
        <v>40</v>
      </c>
      <c r="K44" s="16">
        <f t="shared" si="2"/>
        <v>0</v>
      </c>
    </row>
    <row r="45" spans="1:11" x14ac:dyDescent="0.2">
      <c r="A45" s="38" t="s">
        <v>70</v>
      </c>
      <c r="B45" s="37"/>
      <c r="C45" s="15" t="s">
        <v>40</v>
      </c>
      <c r="D45" s="15" t="s">
        <v>40</v>
      </c>
      <c r="E45" s="15" t="s">
        <v>40</v>
      </c>
      <c r="F45" s="15" t="s">
        <v>40</v>
      </c>
      <c r="G45" s="15" t="s">
        <v>40</v>
      </c>
      <c r="H45" s="15" t="s">
        <v>40</v>
      </c>
      <c r="I45" s="15" t="s">
        <v>40</v>
      </c>
      <c r="J45" s="15" t="s">
        <v>40</v>
      </c>
      <c r="K45" s="16">
        <f t="shared" si="2"/>
        <v>0</v>
      </c>
    </row>
    <row r="46" spans="1:11" x14ac:dyDescent="0.2">
      <c r="A46" s="38" t="s">
        <v>71</v>
      </c>
      <c r="B46" s="37"/>
      <c r="C46" s="15" t="s">
        <v>40</v>
      </c>
      <c r="D46" s="15" t="s">
        <v>40</v>
      </c>
      <c r="E46" s="15" t="s">
        <v>40</v>
      </c>
      <c r="F46" s="15" t="s">
        <v>40</v>
      </c>
      <c r="G46" s="15" t="s">
        <v>40</v>
      </c>
      <c r="H46" s="15" t="s">
        <v>40</v>
      </c>
      <c r="I46" s="15" t="s">
        <v>40</v>
      </c>
      <c r="J46" s="15" t="s">
        <v>40</v>
      </c>
      <c r="K46" s="16">
        <f t="shared" si="2"/>
        <v>0</v>
      </c>
    </row>
    <row r="47" spans="1:11" x14ac:dyDescent="0.2">
      <c r="A47" s="38" t="s">
        <v>72</v>
      </c>
      <c r="B47" s="37"/>
      <c r="C47" s="15" t="s">
        <v>40</v>
      </c>
      <c r="D47" s="15" t="s">
        <v>40</v>
      </c>
      <c r="E47" s="15" t="s">
        <v>40</v>
      </c>
      <c r="F47" s="15" t="s">
        <v>40</v>
      </c>
      <c r="G47" s="15" t="s">
        <v>40</v>
      </c>
      <c r="H47" s="15" t="s">
        <v>40</v>
      </c>
      <c r="I47" s="15" t="s">
        <v>40</v>
      </c>
      <c r="J47" s="15" t="s">
        <v>40</v>
      </c>
      <c r="K47" s="16">
        <f t="shared" si="2"/>
        <v>0</v>
      </c>
    </row>
    <row r="48" spans="1:11" x14ac:dyDescent="0.2">
      <c r="A48" s="38" t="s">
        <v>73</v>
      </c>
      <c r="B48" s="37"/>
      <c r="C48" s="15" t="s">
        <v>40</v>
      </c>
      <c r="D48" s="15" t="s">
        <v>40</v>
      </c>
      <c r="E48" s="15" t="s">
        <v>40</v>
      </c>
      <c r="F48" s="15" t="s">
        <v>40</v>
      </c>
      <c r="G48" s="15" t="s">
        <v>40</v>
      </c>
      <c r="H48" s="15" t="s">
        <v>40</v>
      </c>
      <c r="I48" s="15" t="s">
        <v>40</v>
      </c>
      <c r="J48" s="15" t="s">
        <v>40</v>
      </c>
      <c r="K48" s="16">
        <f t="shared" si="2"/>
        <v>0</v>
      </c>
    </row>
    <row r="49" spans="1:11" ht="38.25" x14ac:dyDescent="0.2">
      <c r="A49" s="13" t="s">
        <v>74</v>
      </c>
      <c r="B49" s="37"/>
      <c r="C49" s="15" t="s">
        <v>40</v>
      </c>
      <c r="D49" s="15" t="s">
        <v>40</v>
      </c>
      <c r="E49" s="15" t="s">
        <v>40</v>
      </c>
      <c r="F49" s="15" t="s">
        <v>40</v>
      </c>
      <c r="G49" s="15" t="s">
        <v>40</v>
      </c>
      <c r="H49" s="15" t="s">
        <v>40</v>
      </c>
      <c r="I49" s="15" t="s">
        <v>40</v>
      </c>
      <c r="J49" s="15" t="s">
        <v>40</v>
      </c>
      <c r="K49" s="16">
        <f t="shared" si="2"/>
        <v>0</v>
      </c>
    </row>
    <row r="50" spans="1:11" ht="25.5" x14ac:dyDescent="0.2">
      <c r="A50" s="13" t="s">
        <v>75</v>
      </c>
      <c r="B50" s="35" t="s">
        <v>76</v>
      </c>
      <c r="C50" s="15" t="s">
        <v>40</v>
      </c>
      <c r="D50" s="15" t="s">
        <v>40</v>
      </c>
      <c r="E50" s="15" t="s">
        <v>40</v>
      </c>
      <c r="F50" s="15" t="s">
        <v>40</v>
      </c>
      <c r="G50" s="15" t="s">
        <v>40</v>
      </c>
      <c r="H50" s="15" t="s">
        <v>40</v>
      </c>
      <c r="I50" s="15" t="s">
        <v>40</v>
      </c>
      <c r="J50" s="15" t="s">
        <v>40</v>
      </c>
      <c r="K50" s="16">
        <f t="shared" si="2"/>
        <v>0</v>
      </c>
    </row>
    <row r="51" spans="1:11" x14ac:dyDescent="0.2">
      <c r="A51" s="13" t="s">
        <v>77</v>
      </c>
      <c r="B51" s="36"/>
      <c r="C51" s="15" t="s">
        <v>40</v>
      </c>
      <c r="D51" s="15" t="s">
        <v>40</v>
      </c>
      <c r="E51" s="15" t="s">
        <v>40</v>
      </c>
      <c r="F51" s="15" t="s">
        <v>40</v>
      </c>
      <c r="G51" s="15" t="s">
        <v>40</v>
      </c>
      <c r="H51" s="15" t="s">
        <v>40</v>
      </c>
      <c r="I51" s="15" t="s">
        <v>40</v>
      </c>
      <c r="J51" s="15" t="s">
        <v>40</v>
      </c>
      <c r="K51" s="16">
        <f t="shared" si="2"/>
        <v>0</v>
      </c>
    </row>
    <row r="52" spans="1:11" ht="25.5" x14ac:dyDescent="0.2">
      <c r="A52" s="13" t="s">
        <v>78</v>
      </c>
      <c r="B52" s="36"/>
      <c r="C52" s="15" t="s">
        <v>40</v>
      </c>
      <c r="D52" s="15" t="s">
        <v>40</v>
      </c>
      <c r="E52" s="15" t="s">
        <v>40</v>
      </c>
      <c r="F52" s="15" t="s">
        <v>40</v>
      </c>
      <c r="G52" s="15" t="s">
        <v>40</v>
      </c>
      <c r="H52" s="15" t="s">
        <v>40</v>
      </c>
      <c r="I52" s="15" t="s">
        <v>40</v>
      </c>
      <c r="J52" s="15" t="s">
        <v>40</v>
      </c>
      <c r="K52" s="16">
        <f t="shared" si="2"/>
        <v>0</v>
      </c>
    </row>
    <row r="53" spans="1:11" ht="25.5" x14ac:dyDescent="0.2">
      <c r="A53" s="39" t="s">
        <v>79</v>
      </c>
      <c r="B53" s="40"/>
      <c r="C53" s="15" t="s">
        <v>40</v>
      </c>
      <c r="D53" s="15" t="s">
        <v>40</v>
      </c>
      <c r="E53" s="15" t="s">
        <v>40</v>
      </c>
      <c r="F53" s="15" t="s">
        <v>40</v>
      </c>
      <c r="G53" s="15" t="s">
        <v>40</v>
      </c>
      <c r="H53" s="15" t="s">
        <v>40</v>
      </c>
      <c r="I53" s="15" t="s">
        <v>40</v>
      </c>
      <c r="J53" s="15" t="s">
        <v>40</v>
      </c>
      <c r="K53" s="16">
        <f t="shared" si="2"/>
        <v>0</v>
      </c>
    </row>
    <row r="54" spans="1:11" ht="25.5" x14ac:dyDescent="0.2">
      <c r="A54" s="41" t="s">
        <v>80</v>
      </c>
      <c r="B54" s="36" t="s">
        <v>22</v>
      </c>
      <c r="C54" s="15" t="s">
        <v>40</v>
      </c>
      <c r="D54" s="15" t="s">
        <v>40</v>
      </c>
      <c r="E54" s="15" t="s">
        <v>40</v>
      </c>
      <c r="F54" s="15" t="s">
        <v>40</v>
      </c>
      <c r="G54" s="15" t="s">
        <v>40</v>
      </c>
      <c r="H54" s="15" t="s">
        <v>40</v>
      </c>
      <c r="I54" s="15" t="s">
        <v>40</v>
      </c>
      <c r="J54" s="15" t="s">
        <v>40</v>
      </c>
      <c r="K54" s="16">
        <f t="shared" si="2"/>
        <v>0</v>
      </c>
    </row>
    <row r="55" spans="1:11" ht="25.5" x14ac:dyDescent="0.2">
      <c r="A55" s="41" t="s">
        <v>81</v>
      </c>
      <c r="B55" s="40"/>
      <c r="C55" s="15" t="s">
        <v>40</v>
      </c>
      <c r="D55" s="15" t="s">
        <v>40</v>
      </c>
      <c r="E55" s="15" t="s">
        <v>40</v>
      </c>
      <c r="F55" s="15" t="s">
        <v>40</v>
      </c>
      <c r="G55" s="15" t="s">
        <v>40</v>
      </c>
      <c r="H55" s="15" t="s">
        <v>40</v>
      </c>
      <c r="I55" s="15" t="s">
        <v>40</v>
      </c>
      <c r="J55" s="15" t="s">
        <v>40</v>
      </c>
      <c r="K55" s="16">
        <f t="shared" si="2"/>
        <v>0</v>
      </c>
    </row>
    <row r="56" spans="1:11" ht="25.5" x14ac:dyDescent="0.2">
      <c r="A56" s="42" t="s">
        <v>82</v>
      </c>
      <c r="B56" s="16" t="s">
        <v>35</v>
      </c>
      <c r="C56" s="15" t="s">
        <v>40</v>
      </c>
      <c r="D56" s="15" t="s">
        <v>40</v>
      </c>
      <c r="E56" s="15" t="s">
        <v>40</v>
      </c>
      <c r="F56" s="15" t="s">
        <v>40</v>
      </c>
      <c r="G56" s="15" t="s">
        <v>40</v>
      </c>
      <c r="H56" s="15" t="s">
        <v>40</v>
      </c>
      <c r="I56" s="15" t="s">
        <v>40</v>
      </c>
      <c r="J56" s="15" t="s">
        <v>40</v>
      </c>
      <c r="K56" s="16">
        <f t="shared" si="2"/>
        <v>0</v>
      </c>
    </row>
    <row r="57" spans="1:11" ht="51" x14ac:dyDescent="0.2">
      <c r="A57" s="13" t="s">
        <v>83</v>
      </c>
      <c r="B57" s="35" t="s">
        <v>84</v>
      </c>
      <c r="C57" s="15" t="s">
        <v>40</v>
      </c>
      <c r="D57" s="15" t="s">
        <v>40</v>
      </c>
      <c r="E57" s="15" t="s">
        <v>40</v>
      </c>
      <c r="F57" s="15" t="s">
        <v>40</v>
      </c>
      <c r="G57" s="15" t="s">
        <v>40</v>
      </c>
      <c r="H57" s="15" t="s">
        <v>40</v>
      </c>
      <c r="I57" s="15" t="s">
        <v>40</v>
      </c>
      <c r="J57" s="15" t="s">
        <v>40</v>
      </c>
      <c r="K57" s="16">
        <f t="shared" si="2"/>
        <v>0</v>
      </c>
    </row>
    <row r="58" spans="1:11" ht="25.5" x14ac:dyDescent="0.2">
      <c r="A58" s="13" t="s">
        <v>85</v>
      </c>
      <c r="B58" s="40"/>
      <c r="C58" s="15" t="s">
        <v>40</v>
      </c>
      <c r="D58" s="15" t="s">
        <v>40</v>
      </c>
      <c r="E58" s="15" t="s">
        <v>40</v>
      </c>
      <c r="F58" s="15" t="s">
        <v>40</v>
      </c>
      <c r="G58" s="15" t="s">
        <v>40</v>
      </c>
      <c r="H58" s="15" t="s">
        <v>40</v>
      </c>
      <c r="I58" s="15" t="s">
        <v>40</v>
      </c>
      <c r="J58" s="15" t="s">
        <v>40</v>
      </c>
      <c r="K58" s="16">
        <f t="shared" si="2"/>
        <v>0</v>
      </c>
    </row>
    <row r="59" spans="1:11" s="8" customFormat="1" ht="25.5" x14ac:dyDescent="0.2">
      <c r="A59" s="43" t="s">
        <v>86</v>
      </c>
      <c r="B59" s="16" t="s">
        <v>87</v>
      </c>
      <c r="C59" s="15" t="s">
        <v>40</v>
      </c>
      <c r="D59" s="15" t="s">
        <v>40</v>
      </c>
      <c r="E59" s="15" t="s">
        <v>40</v>
      </c>
      <c r="F59" s="15" t="s">
        <v>40</v>
      </c>
      <c r="G59" s="15" t="s">
        <v>40</v>
      </c>
      <c r="H59" s="15" t="s">
        <v>40</v>
      </c>
      <c r="I59" s="15" t="s">
        <v>40</v>
      </c>
      <c r="J59" s="15" t="s">
        <v>40</v>
      </c>
      <c r="K59" s="16">
        <f t="shared" si="2"/>
        <v>0</v>
      </c>
    </row>
    <row r="60" spans="1:11" s="8" customFormat="1" x14ac:dyDescent="0.2">
      <c r="A60" s="44" t="s">
        <v>88</v>
      </c>
      <c r="B60" s="28" t="s">
        <v>89</v>
      </c>
      <c r="C60" s="3" t="str">
        <f t="shared" ref="C60:J60" si="3">IF(C14="","",IF(C14&gt;=145,"Y","N"))</f>
        <v>N</v>
      </c>
      <c r="D60" s="3" t="str">
        <f t="shared" si="3"/>
        <v>Y</v>
      </c>
      <c r="E60" s="3" t="str">
        <f t="shared" si="3"/>
        <v>Y</v>
      </c>
      <c r="F60" s="3" t="str">
        <f t="shared" si="3"/>
        <v>Y</v>
      </c>
      <c r="G60" s="3" t="str">
        <f t="shared" si="3"/>
        <v>N</v>
      </c>
      <c r="H60" s="3" t="str">
        <f t="shared" si="3"/>
        <v>Y</v>
      </c>
      <c r="I60" s="3" t="str">
        <f t="shared" si="3"/>
        <v>Y</v>
      </c>
      <c r="J60" s="3" t="str">
        <f t="shared" si="3"/>
        <v>N</v>
      </c>
      <c r="K60" s="16">
        <f t="shared" si="2"/>
        <v>3</v>
      </c>
    </row>
    <row r="61" spans="1:11" s="8" customFormat="1" x14ac:dyDescent="0.2">
      <c r="A61" s="44" t="s">
        <v>90</v>
      </c>
      <c r="B61" s="28" t="s">
        <v>89</v>
      </c>
      <c r="C61" s="28" t="str">
        <f>IF(C59="","",IF(OR(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,C59="N",C60="N",),"N","Y"))</f>
        <v>N</v>
      </c>
      <c r="D61" s="28" t="str">
        <f t="shared" ref="D61:J61" si="4">IF(D59="","",IF(OR(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,D58="N",D59="N",D60="N",),"N","Y"))</f>
        <v>N</v>
      </c>
      <c r="E61" s="28" t="str">
        <f t="shared" si="4"/>
        <v>Y</v>
      </c>
      <c r="F61" s="28" t="str">
        <f t="shared" si="4"/>
        <v>Y</v>
      </c>
      <c r="G61" s="28" t="str">
        <f t="shared" si="4"/>
        <v>N</v>
      </c>
      <c r="H61" s="28" t="str">
        <f t="shared" si="4"/>
        <v>Y</v>
      </c>
      <c r="I61" s="28" t="str">
        <f t="shared" si="4"/>
        <v>Y</v>
      </c>
      <c r="J61" s="28" t="str">
        <f t="shared" si="4"/>
        <v>N</v>
      </c>
      <c r="K61" s="16">
        <f t="shared" si="2"/>
        <v>4</v>
      </c>
    </row>
    <row r="62" spans="1:11" ht="18.600000000000001" customHeight="1" x14ac:dyDescent="0.2">
      <c r="A62" s="45" t="s">
        <v>91</v>
      </c>
      <c r="B62" s="30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25.5" x14ac:dyDescent="0.2">
      <c r="A63" s="43" t="s">
        <v>92</v>
      </c>
      <c r="B63" s="18" t="s">
        <v>76</v>
      </c>
      <c r="C63" s="15" t="s">
        <v>54</v>
      </c>
      <c r="D63" s="15" t="s">
        <v>54</v>
      </c>
      <c r="E63" s="15" t="s">
        <v>54</v>
      </c>
      <c r="F63" s="15" t="s">
        <v>54</v>
      </c>
      <c r="G63" s="15" t="s">
        <v>54</v>
      </c>
      <c r="H63" s="15" t="s">
        <v>54</v>
      </c>
      <c r="I63" s="15" t="s">
        <v>54</v>
      </c>
      <c r="J63" s="15" t="s">
        <v>40</v>
      </c>
      <c r="K63" s="16">
        <f>COUNTIF(C63:J63,"N")</f>
        <v>7</v>
      </c>
    </row>
    <row r="64" spans="1:11" ht="25.5" x14ac:dyDescent="0.2">
      <c r="A64" s="47" t="s">
        <v>93</v>
      </c>
      <c r="B64" s="19"/>
      <c r="C64" s="15" t="s">
        <v>40</v>
      </c>
      <c r="D64" s="15" t="s">
        <v>40</v>
      </c>
      <c r="E64" s="15" t="s">
        <v>40</v>
      </c>
      <c r="F64" s="15" t="s">
        <v>40</v>
      </c>
      <c r="G64" s="15" t="s">
        <v>40</v>
      </c>
      <c r="H64" s="15" t="s">
        <v>40</v>
      </c>
      <c r="I64" s="15" t="s">
        <v>40</v>
      </c>
      <c r="J64" s="15" t="s">
        <v>40</v>
      </c>
      <c r="K64" s="16">
        <f>COUNTIF(C64:J64,"N")</f>
        <v>0</v>
      </c>
    </row>
    <row r="65" spans="1:11" ht="25.5" customHeight="1" x14ac:dyDescent="0.2">
      <c r="A65" s="47" t="s">
        <v>94</v>
      </c>
      <c r="B65" s="14" t="s">
        <v>95</v>
      </c>
      <c r="C65" s="48">
        <v>7</v>
      </c>
      <c r="D65" s="48">
        <v>3</v>
      </c>
      <c r="E65" s="48">
        <v>6</v>
      </c>
      <c r="F65" s="48">
        <v>4</v>
      </c>
      <c r="G65" s="48">
        <v>1</v>
      </c>
      <c r="H65" s="48">
        <v>8</v>
      </c>
      <c r="I65" s="48">
        <v>2</v>
      </c>
      <c r="J65" s="48">
        <v>5</v>
      </c>
      <c r="K65" s="21"/>
    </row>
    <row r="66" spans="1:11" x14ac:dyDescent="0.2">
      <c r="A66" s="49"/>
      <c r="B66" s="50"/>
      <c r="C66" s="49"/>
      <c r="D66" s="49"/>
      <c r="E66" s="49"/>
      <c r="F66" s="49"/>
      <c r="G66" s="49"/>
      <c r="H66" s="49"/>
      <c r="I66" s="49"/>
    </row>
    <row r="67" spans="1:11" x14ac:dyDescent="0.2">
      <c r="A67" s="49"/>
      <c r="B67" s="50"/>
      <c r="C67" s="49"/>
      <c r="D67" s="49"/>
      <c r="E67" s="49"/>
      <c r="F67" s="49"/>
      <c r="G67" s="49"/>
      <c r="H67" s="49"/>
      <c r="I67" s="49"/>
    </row>
  </sheetData>
  <mergeCells count="13">
    <mergeCell ref="B63:B64"/>
    <mergeCell ref="B16:B18"/>
    <mergeCell ref="B19:B29"/>
    <mergeCell ref="B30:B49"/>
    <mergeCell ref="B50:B53"/>
    <mergeCell ref="B54:B55"/>
    <mergeCell ref="B57:B58"/>
    <mergeCell ref="B1:B2"/>
    <mergeCell ref="K1:K2"/>
    <mergeCell ref="B5:B7"/>
    <mergeCell ref="B9:B10"/>
    <mergeCell ref="B12:B13"/>
    <mergeCell ref="A14:B14"/>
  </mergeCells>
  <conditionalFormatting sqref="K4:K14 K63:K64 K16:K61">
    <cfRule type="cellIs" dxfId="1" priority="2" operator="greaterThan">
      <formula>0</formula>
    </cfRule>
  </conditionalFormatting>
  <conditionalFormatting sqref="C16:J61 C63:J64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scale="78" orientation="portrait" r:id="rId1"/>
  <headerFooter>
    <oddHeader>&amp;C2023-103 RFA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89A956-50C5-410A-8A16-EE2C04F1CEA2}"/>
</file>

<file path=customXml/itemProps2.xml><?xml version="1.0" encoding="utf-8"?>
<ds:datastoreItem xmlns:ds="http://schemas.openxmlformats.org/officeDocument/2006/customXml" ds:itemID="{E60412D6-FD61-4223-B022-0AD492FEADDA}"/>
</file>

<file path=customXml/itemProps3.xml><?xml version="1.0" encoding="utf-8"?>
<ds:datastoreItem xmlns:ds="http://schemas.openxmlformats.org/officeDocument/2006/customXml" ds:itemID="{52F0A3ED-5E4B-4CF3-8D7C-556C0F59B4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2023-02-28T18:20:24Z</dcterms:created>
  <dcterms:modified xsi:type="dcterms:W3CDTF">2023-02-28T18:20:41Z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