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8 RRLP Homeless/"/>
    </mc:Choice>
  </mc:AlternateContent>
  <xr:revisionPtr revIDLastSave="1" documentId="8_{5CD9E97A-DE41-41B4-B899-5928C36809A5}" xr6:coauthVersionLast="47" xr6:coauthVersionMax="47" xr10:uidLastSave="{FA78D862-5D10-44C3-ACAF-DA4FE2752BD8}"/>
  <bookViews>
    <workbookView xWindow="-120" yWindow="-120" windowWidth="29040" windowHeight="15840" xr2:uid="{9B2B0D4D-0EF3-4E7C-95CD-2DA9A100EA2C}"/>
  </bookViews>
  <sheets>
    <sheet name="All Applications" sheetId="1" r:id="rId1"/>
  </sheets>
  <externalReferences>
    <externalReference r:id="rId2"/>
  </externalReference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M3" i="1"/>
  <c r="M2" i="1"/>
  <c r="M1" i="1"/>
</calcChain>
</file>

<file path=xl/sharedStrings.xml><?xml version="1.0" encoding="utf-8"?>
<sst xmlns="http://schemas.openxmlformats.org/spreadsheetml/2006/main" count="68" uniqueCount="51">
  <si>
    <t>HC Balance Remaining</t>
  </si>
  <si>
    <t>RRLP Balance Remaining</t>
  </si>
  <si>
    <t>HOME-ARP Balance Remaining</t>
  </si>
  <si>
    <t>Application Number</t>
  </si>
  <si>
    <t>Name of Development</t>
  </si>
  <si>
    <t>County</t>
  </si>
  <si>
    <t>Tier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</si>
  <si>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</si>
  <si>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</si>
  <si>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</si>
  <si>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</si>
  <si>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</si>
  <si>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</si>
  <si>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Eligible HOME-ARP Request Amount</t>
  </si>
  <si>
    <t>Eligible RRLP Base Request Amount</t>
  </si>
  <si>
    <t>Eligible RRLP ELI Request Amount</t>
  </si>
  <si>
    <t>Eligible RRLP Total Request Amount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</si>
  <si>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</si>
  <si>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</si>
  <si>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</si>
  <si>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</si>
  <si>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</si>
  <si>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</si>
  <si>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Florida Job Creation Preference</t>
  </si>
  <si>
    <t>Lottery Number</t>
  </si>
  <si>
    <t>Eligible Applications</t>
  </si>
  <si>
    <t>2023-190CRA*</t>
  </si>
  <si>
    <t>Blue Coral Apartments</t>
  </si>
  <si>
    <t>Lee</t>
  </si>
  <si>
    <t>H less than 80%</t>
  </si>
  <si>
    <t>Julian S. Eller</t>
  </si>
  <si>
    <t>Blue BC Developer, LLC; CASL Developer, LLC</t>
  </si>
  <si>
    <t>M</t>
  </si>
  <si>
    <t>Y</t>
  </si>
  <si>
    <t>N</t>
  </si>
  <si>
    <t>2023-191CRA**</t>
  </si>
  <si>
    <t>Brentwood Village</t>
  </si>
  <si>
    <t>Volusia</t>
  </si>
  <si>
    <t>Susan Wiemer</t>
  </si>
  <si>
    <t>Turnstone Development Corporation; Provident Housing Solutions, Incorporated; Haifax Urban Ministries, Inc.</t>
  </si>
  <si>
    <t>2023-192CRA**</t>
  </si>
  <si>
    <t>Fox Pointe</t>
  </si>
  <si>
    <t>Rob Cramp</t>
  </si>
  <si>
    <t>HTG Fox Pointe Developer, LLC; HfH Fox Pointe Developer, LLC</t>
  </si>
  <si>
    <t>2023-193CRA**</t>
  </si>
  <si>
    <t>Vincentian Villa</t>
  </si>
  <si>
    <t>Charlotte</t>
  </si>
  <si>
    <t>Michael Raposa</t>
  </si>
  <si>
    <t>Vincentian Properties Inc.; Ability Housing Inc.</t>
  </si>
  <si>
    <t>*HOME-ARP request amount was adjusted during scoring; Leveraging amount was adjusted during scoring.</t>
  </si>
  <si>
    <t>**Leveraging amount was adjusted during scoring.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</si>
</sst>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0"/>
      <name val="Arial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1" fillId="0" borderId="0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1" fillId="0" borderId="2" xfId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43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3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vertical="center" wrapText="1"/>
    </xf>
    <xf numFmtId="44" fontId="3" fillId="0" borderId="0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08%20RRLP%20Homeless%20Ranking%20for%20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cores"/>
      <sheetName val="All Applications"/>
      <sheetName val="Recommendations"/>
    </sheetNames>
    <sheetDataSet>
      <sheetData sheetId="0"/>
      <sheetData sheetId="1"/>
      <sheetData sheetId="2">
        <row r="4">
          <cell r="D4">
            <v>810000</v>
          </cell>
          <cell r="R4">
            <v>2354100</v>
          </cell>
        </row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526F-4159-4BA4-90DC-AC387638BD43}">
  <sheetPr>
    <pageSetUpPr fitToPage="1"/>
  </sheetPr>
  <dimension ref="A1:AF12"/>
  <sheetViews>
    <sheetView showGridLines="0" tabSelected="1" zoomScale="130" zoomScaleNormal="13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28515625" defaultRowHeight="12" x14ac:dyDescent="0.2"/>
  <cols>
    <col min="1" max="1" width="10" style="7" bestFit="1" customWidth="1"/>
    <col min="2" max="2" width="17" style="8" customWidth="1"/>
    <col min="3" max="3" width="10.42578125" style="7" customWidth="1"/>
    <col min="4" max="4" width="8.28515625" style="12" bestFit="1" customWidth="1"/>
    <col min="5" max="5" width="8.7109375" style="7" hidden="1" customWidth="1"/>
    <col min="6" max="6" width="6.7109375" style="7" hidden="1" customWidth="1"/>
    <col min="7" max="7" width="12.5703125" style="7" hidden="1" customWidth="1"/>
    <col min="8" max="8" width="20.42578125" style="7" hidden="1" customWidth="1"/>
    <col min="9" max="9" width="6.28515625" style="35" hidden="1" customWidth="1"/>
    <col min="10" max="10" width="9.42578125" style="36" customWidth="1"/>
    <col min="11" max="11" width="12" style="36" customWidth="1"/>
    <col min="12" max="12" width="10.7109375" style="37" customWidth="1"/>
    <col min="13" max="13" width="9.28515625" style="37" customWidth="1"/>
    <col min="14" max="14" width="8.7109375" style="7" customWidth="1"/>
    <col min="15" max="15" width="8.28515625" style="7" bestFit="1" customWidth="1"/>
    <col min="16" max="16" width="6.5703125" style="7" customWidth="1"/>
    <col min="17" max="17" width="11.42578125" style="7" customWidth="1"/>
    <col min="18" max="18" width="12.5703125" style="7" customWidth="1"/>
    <col min="19" max="19" width="10" style="7" bestFit="1" customWidth="1"/>
    <col min="20" max="20" width="9.5703125" style="7" customWidth="1"/>
    <col min="21" max="21" width="9.42578125" style="7" customWidth="1"/>
    <col min="22" max="22" width="6.7109375" style="7" bestFit="1" customWidth="1"/>
    <col min="23" max="23" width="13.28515625" style="7" customWidth="1"/>
    <col min="24" max="24" width="12" style="7" customWidth="1"/>
    <col min="25" max="25" width="11" style="7" customWidth="1"/>
    <col min="26" max="26" width="9.7109375" style="7" customWidth="1"/>
    <col min="27" max="27" width="8.5703125" style="12" customWidth="1"/>
    <col min="28" max="16384" width="9.28515625" style="7"/>
  </cols>
  <sheetData>
    <row r="1" spans="1:32" s="2" customFormat="1" ht="12.6" customHeight="1" x14ac:dyDescent="0.2">
      <c r="A1" s="1"/>
      <c r="B1" s="1"/>
      <c r="D1" s="3"/>
      <c r="E1" s="3"/>
      <c r="F1" s="3"/>
      <c r="G1" s="3"/>
      <c r="H1" s="3"/>
      <c r="I1" s="3"/>
      <c r="J1" s="3"/>
      <c r="K1" s="4" t="s">
        <v>0</v>
      </c>
      <c r="L1" s="4"/>
      <c r="M1" s="4">
        <f>[1]Recommendations!D4</f>
        <v>810000</v>
      </c>
      <c r="N1" s="4"/>
      <c r="O1" s="4"/>
      <c r="U1" s="5"/>
      <c r="V1" s="5"/>
      <c r="AA1" s="6"/>
    </row>
    <row r="2" spans="1:32" ht="12.6" customHeight="1" x14ac:dyDescent="0.2">
      <c r="D2" s="3"/>
      <c r="E2" s="3"/>
      <c r="F2" s="3"/>
      <c r="G2" s="3"/>
      <c r="H2" s="3"/>
      <c r="I2" s="3"/>
      <c r="J2" s="3"/>
      <c r="K2" s="4" t="s">
        <v>1</v>
      </c>
      <c r="L2" s="4"/>
      <c r="M2" s="4">
        <f>[1]Recommendations!D8</f>
        <v>0</v>
      </c>
      <c r="N2" s="4"/>
      <c r="O2" s="4"/>
      <c r="P2" s="2"/>
      <c r="Q2" s="9"/>
      <c r="R2" s="9"/>
      <c r="S2" s="9"/>
      <c r="T2" s="2"/>
      <c r="Y2" s="10"/>
      <c r="Z2" s="11"/>
      <c r="AA2" s="7"/>
      <c r="AC2" s="11"/>
      <c r="AD2" s="11"/>
      <c r="AE2" s="11"/>
      <c r="AF2" s="12"/>
    </row>
    <row r="3" spans="1:32" ht="12.6" customHeight="1" x14ac:dyDescent="0.2">
      <c r="D3" s="3"/>
      <c r="E3" s="3"/>
      <c r="F3" s="3"/>
      <c r="G3" s="3"/>
      <c r="H3" s="3"/>
      <c r="I3" s="3"/>
      <c r="J3" s="3"/>
      <c r="K3" s="4" t="s">
        <v>2</v>
      </c>
      <c r="L3" s="4"/>
      <c r="M3" s="4">
        <f>[1]Recommendations!R4</f>
        <v>2354100</v>
      </c>
      <c r="N3" s="4"/>
      <c r="O3" s="4"/>
      <c r="P3" s="2"/>
      <c r="Q3" s="9"/>
      <c r="R3" s="9"/>
      <c r="S3" s="9"/>
      <c r="T3" s="2"/>
      <c r="Y3" s="10"/>
      <c r="Z3" s="11"/>
      <c r="AA3" s="7"/>
      <c r="AC3" s="11"/>
      <c r="AD3" s="11"/>
      <c r="AE3" s="11"/>
      <c r="AF3" s="12"/>
    </row>
    <row r="4" spans="1:32" x14ac:dyDescent="0.2">
      <c r="E4" s="13"/>
      <c r="F4" s="13"/>
      <c r="H4" s="14"/>
      <c r="I4" s="15"/>
      <c r="J4" s="16"/>
      <c r="K4" s="16"/>
      <c r="L4" s="16"/>
      <c r="M4" s="16"/>
      <c r="N4" s="15"/>
      <c r="O4" s="2"/>
      <c r="P4" s="2"/>
      <c r="Q4" s="9"/>
      <c r="R4" s="9"/>
      <c r="S4" s="9"/>
      <c r="T4" s="2"/>
      <c r="Y4" s="10"/>
      <c r="Z4" s="11"/>
      <c r="AA4" s="7"/>
      <c r="AC4" s="11"/>
      <c r="AD4" s="11"/>
      <c r="AE4" s="11"/>
      <c r="AF4" s="12"/>
    </row>
    <row r="5" spans="1:32" s="6" customFormat="1" ht="68.650000000000006" customHeight="1" x14ac:dyDescent="0.2">
      <c r="A5" s="17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8" t="s">
        <v>8</v>
      </c>
      <c r="G5" s="17" t="s">
        <v>9</v>
      </c>
      <c r="H5" s="19" t="s">
        <v>10</v>
      </c>
      <c r="I5" s="19" t="s">
        <v>11</v>
      </c>
      <c r="J5" s="20" t="s">
        <v>12</v>
      </c>
      <c r="K5" s="18" t="s">
        <v>13</v>
      </c>
      <c r="L5" s="20" t="s">
        <v>14</v>
      </c>
      <c r="M5" s="20" t="s">
        <v>15</v>
      </c>
      <c r="N5" s="20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21</v>
      </c>
      <c r="T5" s="17" t="s">
        <v>22</v>
      </c>
      <c r="U5" s="17" t="s">
        <v>23</v>
      </c>
      <c r="V5" s="17" t="s">
        <v>24</v>
      </c>
    </row>
    <row r="6" spans="1:32" ht="27.6" customHeight="1" x14ac:dyDescent="0.2">
      <c r="A6" s="21" t="s">
        <v>25</v>
      </c>
      <c r="B6" s="22"/>
      <c r="C6" s="22"/>
      <c r="D6" s="22"/>
      <c r="E6" s="23"/>
      <c r="F6" s="23"/>
      <c r="G6" s="22"/>
      <c r="H6" s="22"/>
      <c r="I6" s="23"/>
      <c r="J6" s="24"/>
      <c r="K6" s="24"/>
      <c r="L6" s="24"/>
      <c r="M6" s="24"/>
      <c r="N6" s="25"/>
      <c r="O6" s="23"/>
      <c r="P6" s="23"/>
      <c r="Q6" s="23"/>
      <c r="R6" s="23"/>
      <c r="S6" s="26"/>
      <c r="T6" s="23"/>
      <c r="U6" s="23"/>
      <c r="V6" s="23"/>
      <c r="AA6" s="7"/>
    </row>
    <row r="7" spans="1:32" ht="24" customHeight="1" x14ac:dyDescent="0.2">
      <c r="A7" s="27" t="s">
        <v>26</v>
      </c>
      <c r="B7" s="27" t="s">
        <v>27</v>
      </c>
      <c r="C7" s="27" t="s">
        <v>28</v>
      </c>
      <c r="D7" s="28">
        <v>1</v>
      </c>
      <c r="E7" s="27" t="s">
        <v>29</v>
      </c>
      <c r="F7" s="28">
        <v>72</v>
      </c>
      <c r="G7" s="27" t="s">
        <v>30</v>
      </c>
      <c r="H7" s="27" t="s">
        <v>31</v>
      </c>
      <c r="I7" s="28" t="s">
        <v>32</v>
      </c>
      <c r="J7" s="29">
        <v>2040000</v>
      </c>
      <c r="K7" s="29">
        <v>1753600</v>
      </c>
      <c r="L7" s="29">
        <v>4200000</v>
      </c>
      <c r="M7" s="29">
        <v>0</v>
      </c>
      <c r="N7" s="30">
        <f>L7+M7</f>
        <v>4200000</v>
      </c>
      <c r="O7" s="31" t="s">
        <v>33</v>
      </c>
      <c r="P7" s="32">
        <v>142</v>
      </c>
      <c r="Q7" s="31">
        <v>38</v>
      </c>
      <c r="R7" s="31">
        <v>16</v>
      </c>
      <c r="S7" s="33">
        <v>250792</v>
      </c>
      <c r="T7" s="31" t="s">
        <v>34</v>
      </c>
      <c r="U7" s="31" t="s">
        <v>33</v>
      </c>
      <c r="V7" s="28">
        <v>1</v>
      </c>
      <c r="AA7" s="7"/>
    </row>
    <row r="8" spans="1:32" ht="49.35" customHeight="1" x14ac:dyDescent="0.2">
      <c r="A8" s="27" t="s">
        <v>35</v>
      </c>
      <c r="B8" s="27" t="s">
        <v>36</v>
      </c>
      <c r="C8" s="27" t="s">
        <v>37</v>
      </c>
      <c r="D8" s="28">
        <v>1</v>
      </c>
      <c r="E8" s="27" t="s">
        <v>29</v>
      </c>
      <c r="F8" s="28">
        <v>56</v>
      </c>
      <c r="G8" s="27" t="s">
        <v>38</v>
      </c>
      <c r="H8" s="27" t="s">
        <v>39</v>
      </c>
      <c r="I8" s="28" t="s">
        <v>32</v>
      </c>
      <c r="J8" s="29">
        <v>2040000</v>
      </c>
      <c r="K8" s="29">
        <v>596700</v>
      </c>
      <c r="L8" s="29">
        <v>4024800</v>
      </c>
      <c r="M8" s="29">
        <v>175200</v>
      </c>
      <c r="N8" s="30">
        <f>L8+M8</f>
        <v>4200000</v>
      </c>
      <c r="O8" s="28" t="s">
        <v>33</v>
      </c>
      <c r="P8" s="28">
        <v>134</v>
      </c>
      <c r="Q8" s="28">
        <v>38</v>
      </c>
      <c r="R8" s="28">
        <v>17</v>
      </c>
      <c r="S8" s="33">
        <v>319942.75</v>
      </c>
      <c r="T8" s="28" t="s">
        <v>34</v>
      </c>
      <c r="U8" s="28" t="s">
        <v>33</v>
      </c>
      <c r="V8" s="28">
        <v>3</v>
      </c>
      <c r="AA8" s="7"/>
    </row>
    <row r="9" spans="1:32" ht="44.65" customHeight="1" x14ac:dyDescent="0.2">
      <c r="A9" s="27" t="s">
        <v>40</v>
      </c>
      <c r="B9" s="27" t="s">
        <v>41</v>
      </c>
      <c r="C9" s="27" t="s">
        <v>37</v>
      </c>
      <c r="D9" s="28">
        <v>1</v>
      </c>
      <c r="E9" s="27" t="s">
        <v>29</v>
      </c>
      <c r="F9" s="28">
        <v>70</v>
      </c>
      <c r="G9" s="27" t="s">
        <v>42</v>
      </c>
      <c r="H9" s="27" t="s">
        <v>43</v>
      </c>
      <c r="I9" s="28" t="s">
        <v>32</v>
      </c>
      <c r="J9" s="29">
        <v>2040000</v>
      </c>
      <c r="K9" s="29">
        <v>1392300</v>
      </c>
      <c r="L9" s="29">
        <v>3964500</v>
      </c>
      <c r="M9" s="29">
        <v>235500</v>
      </c>
      <c r="N9" s="30">
        <f>L9+M9</f>
        <v>4200000</v>
      </c>
      <c r="O9" s="31" t="s">
        <v>33</v>
      </c>
      <c r="P9" s="31">
        <v>137</v>
      </c>
      <c r="Q9" s="31">
        <v>37</v>
      </c>
      <c r="R9" s="31">
        <v>19</v>
      </c>
      <c r="S9" s="33">
        <v>293407.71000000002</v>
      </c>
      <c r="T9" s="31" t="s">
        <v>33</v>
      </c>
      <c r="U9" s="31" t="s">
        <v>33</v>
      </c>
      <c r="V9" s="28">
        <v>4</v>
      </c>
      <c r="AA9" s="7"/>
    </row>
    <row r="10" spans="1:32" ht="24" x14ac:dyDescent="0.2">
      <c r="A10" s="27" t="s">
        <v>44</v>
      </c>
      <c r="B10" s="27" t="s">
        <v>45</v>
      </c>
      <c r="C10" s="27" t="s">
        <v>46</v>
      </c>
      <c r="D10" s="28">
        <v>1</v>
      </c>
      <c r="E10" s="27" t="s">
        <v>29</v>
      </c>
      <c r="F10" s="28">
        <v>30</v>
      </c>
      <c r="G10" s="27" t="s">
        <v>47</v>
      </c>
      <c r="H10" s="27" t="s">
        <v>48</v>
      </c>
      <c r="I10" s="28" t="s">
        <v>32</v>
      </c>
      <c r="J10" s="29">
        <v>925000</v>
      </c>
      <c r="K10" s="29">
        <v>592200</v>
      </c>
      <c r="L10" s="29">
        <v>3037100</v>
      </c>
      <c r="M10" s="29">
        <v>112900</v>
      </c>
      <c r="N10" s="30">
        <f>L10+M10</f>
        <v>3150000</v>
      </c>
      <c r="O10" s="34" t="s">
        <v>33</v>
      </c>
      <c r="P10" s="34">
        <v>131</v>
      </c>
      <c r="Q10" s="34">
        <v>37</v>
      </c>
      <c r="R10" s="34">
        <v>14</v>
      </c>
      <c r="S10" s="33">
        <v>303140.83</v>
      </c>
      <c r="T10" s="28" t="s">
        <v>34</v>
      </c>
      <c r="U10" s="34" t="s">
        <v>33</v>
      </c>
      <c r="V10" s="34">
        <v>2</v>
      </c>
    </row>
    <row r="11" spans="1:32" x14ac:dyDescent="0.2">
      <c r="A11" s="7" t="s">
        <v>49</v>
      </c>
    </row>
    <row r="12" spans="1:32" x14ac:dyDescent="0.2">
      <c r="A12" s="7" t="s">
        <v>50</v>
      </c>
    </row>
  </sheetData>
  <mergeCells count="7">
    <mergeCell ref="A1:B1"/>
    <mergeCell ref="K1:L1"/>
    <mergeCell ref="M1:O1"/>
    <mergeCell ref="K2:L2"/>
    <mergeCell ref="M2:O2"/>
    <mergeCell ref="K3:L3"/>
    <mergeCell ref="M3:O3"/>
  </mergeCells>
  <pageMargins left="0.7" right="0.7" top="0.75" bottom="0.75" header="0.3" footer="0.3"/>
  <pageSetup paperSize="5" scale="90" fitToHeight="0" orientation="landscape" r:id="rId1"/>
  <headerFooter alignWithMargins="0">
    <oddHeader>&amp;C&amp;"Arial,Bold"&amp;14RFA 2023-108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9A2B72-1107-409D-88D1-0304CAF61DFB}"/>
</file>

<file path=customXml/itemProps2.xml><?xml version="1.0" encoding="utf-8"?>
<ds:datastoreItem xmlns:ds="http://schemas.openxmlformats.org/officeDocument/2006/customXml" ds:itemID="{443E2E12-13BE-47AD-95AF-D2575E78F0EA}"/>
</file>

<file path=customXml/itemProps3.xml><?xml version="1.0" encoding="utf-8"?>
<ds:datastoreItem xmlns:ds="http://schemas.openxmlformats.org/officeDocument/2006/customXml" ds:itemID="{393947A4-0D0C-4472-8C02-27E2FB239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2023-05-25T17:03:20Z</dcterms:created>
  <dcterms:modified xsi:type="dcterms:W3CDTF">2023-05-25T17:10:37Z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