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3 Spreadsheets/2023-108 RRLP Homeless/"/>
    </mc:Choice>
  </mc:AlternateContent>
  <xr:revisionPtr revIDLastSave="5" documentId="8_{7BC7CA0D-2CC1-44D0-8E93-0A507351517F}" xr6:coauthVersionLast="47" xr6:coauthVersionMax="47" xr10:uidLastSave="{CFF33BEB-6527-4754-BFB5-0979AADF9AFE}"/>
  <bookViews>
    <workbookView xWindow="-120" yWindow="-120" windowWidth="29040" windowHeight="15840" xr2:uid="{EF7B3C49-F7AC-41E4-BB71-6DAE52B8558B}"/>
  </bookViews>
  <sheets>
    <sheet name="Recommendations" sheetId="1" r:id="rId1"/>
  </sheets>
  <definedNames>
    <definedName name="_xlnm.Print_Area" localSheetId="0">Recommendations!$A$1:$V$21</definedName>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7" i="1" l="1"/>
  <c r="N13" i="1"/>
  <c r="D7" i="1" s="1"/>
  <c r="D8" i="1" s="1"/>
  <c r="N12" i="1"/>
  <c r="N11" i="1"/>
  <c r="R3" i="1"/>
  <c r="R4" i="1" s="1"/>
  <c r="D3" i="1"/>
  <c r="D4" i="1" s="1"/>
</calcChain>
</file>

<file path=xl/sharedStrings.xml><?xml version="1.0" encoding="utf-8"?>
<sst xmlns="http://schemas.openxmlformats.org/spreadsheetml/2006/main" count="55" uniqueCount="49">
  <si>
    <t>Total HC Available for RFA</t>
  </si>
  <si>
    <t>Total HOME-ARP Available for RFA</t>
  </si>
  <si>
    <t>Total HC Allocated</t>
  </si>
  <si>
    <t>Total HOME-ARP Allocated</t>
  </si>
  <si>
    <t>Total HC Remaining</t>
  </si>
  <si>
    <t>Total HOME-ARP Remaining</t>
  </si>
  <si>
    <t>Total RRLP Available for RFA</t>
  </si>
  <si>
    <t>Total RRLP Allocated</t>
  </si>
  <si>
    <t>Total RRLP Remaining</t>
  </si>
  <si>
    <t>Application Number</t>
  </si>
  <si>
    <t>Name of Development</t>
  </si>
  <si>
    <t>County</t>
  </si>
  <si>
    <t>Tier</t>
  </si>
  <si>
    <t>Demographic</t>
  </si>
  <si>
    <t>Total Units</t>
  </si>
  <si>
    <t>Name of Principal Representative</t>
  </si>
  <si>
    <t>Name of Developers</t>
  </si>
  <si>
    <t>County Size</t>
  </si>
  <si>
    <t>HC Request Amount</t>
  </si>
  <si>
    <t>Eligible HOME-ARP Request Amount</t>
  </si>
  <si>
    <t>Eligible RRLP Base Request Amount</t>
  </si>
  <si>
    <t>Eligible RRLP ELI Request Amount</t>
  </si>
  <si>
    <t>Eligible RRLP Total Request Amount</t>
  </si>
  <si>
    <t>Eligible For Funding?</t>
  </si>
  <si>
    <t>Total Points</t>
  </si>
  <si>
    <t>Operating/ Managing Experience Points</t>
  </si>
  <si>
    <t>Involvement in the Local Homeless Resources Network Points</t>
  </si>
  <si>
    <t>Leveraging</t>
  </si>
  <si>
    <t>Qualifying Financial Assistance Preference</t>
  </si>
  <si>
    <t>Florida Job Creation Preference</t>
  </si>
  <si>
    <t>Lottery Number</t>
  </si>
  <si>
    <t>Goal to fund one Application for a proposed Development located in Lee County</t>
  </si>
  <si>
    <t>2023-190CRA*</t>
  </si>
  <si>
    <t>Blue Coral Apartments</t>
  </si>
  <si>
    <t>Lee</t>
  </si>
  <si>
    <t>H less than 80%</t>
  </si>
  <si>
    <t>Julian S. Eller</t>
  </si>
  <si>
    <t>Blue BC Developer, LLC; CASL Developer, LLC</t>
  </si>
  <si>
    <t>M</t>
  </si>
  <si>
    <t>Y</t>
  </si>
  <si>
    <t>N</t>
  </si>
  <si>
    <t>Remaining Funding</t>
  </si>
  <si>
    <t>2023-192CRA**</t>
  </si>
  <si>
    <t>Fox Pointe</t>
  </si>
  <si>
    <t>Volusia</t>
  </si>
  <si>
    <t>Rob Cramp</t>
  </si>
  <si>
    <t>HTG Fox Pointe Developer, LLC; HfH Fox Pointe Developer, LLC</t>
  </si>
  <si>
    <t>On June 9, 2023,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</si>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</sst>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s>
  <fonts count="9" x14ac:knownFonts="1">
    <font>
      <sz val="10"/>
      <name val="Arial"/>
    </font>
    <font>
      <b/>
      <sz val="11"/>
      <color theme="1"/>
      <name val="Calibri"/>
      <family val="2"/>
      <scheme val="minor"/>
    </font>
    <font>
      <sz val="10"/>
      <name val="Arial"/>
      <family val="2"/>
    </font>
    <font>
      <b/>
      <sz val="9"/>
      <color theme="1"/>
      <name val="Calibri"/>
      <family val="2"/>
      <scheme val="minor"/>
    </font>
    <font>
      <sz val="9"/>
      <color theme="1"/>
      <name val="Calibri"/>
      <family val="2"/>
      <scheme val="minor"/>
    </font>
    <font>
      <sz val="9"/>
      <name val="Calibri"/>
      <family val="2"/>
    </font>
    <font>
      <sz val="9"/>
      <color theme="0"/>
      <name val="Calibri"/>
      <family val="2"/>
      <scheme val="minor"/>
    </font>
    <font>
      <sz val="9"/>
      <name val="Arial"/>
      <family val="2"/>
    </font>
    <font>
      <sz val="9"/>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46">
    <xf numFmtId="0" fontId="0" fillId="0" borderId="0" xfId="0"/>
    <xf numFmtId="0" fontId="1" fillId="0" borderId="0" xfId="0" applyFont="1" applyAlignment="1">
      <alignment vertical="center"/>
    </xf>
    <xf numFmtId="164" fontId="1" fillId="0" borderId="1" xfId="1" applyNumberFormat="1" applyFont="1" applyFill="1" applyBorder="1" applyAlignment="1">
      <alignment vertical="center"/>
    </xf>
    <xf numFmtId="0" fontId="1" fillId="0" borderId="0" xfId="0" applyFont="1" applyAlignment="1">
      <alignment vertical="center" wrapText="1"/>
    </xf>
    <xf numFmtId="43" fontId="1" fillId="0" borderId="0" xfId="1" applyFont="1" applyFill="1" applyBorder="1" applyAlignment="1">
      <alignment vertical="center"/>
    </xf>
    <xf numFmtId="0" fontId="1" fillId="0" borderId="0" xfId="0" applyFont="1" applyAlignment="1">
      <alignment horizontal="left" vertical="center"/>
    </xf>
    <xf numFmtId="43" fontId="1" fillId="0" borderId="1" xfId="0" applyNumberFormat="1"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vertical="center"/>
    </xf>
    <xf numFmtId="164" fontId="1" fillId="0" borderId="0" xfId="1" applyNumberFormat="1" applyFont="1" applyFill="1" applyBorder="1" applyAlignment="1">
      <alignment horizontal="left" vertical="center"/>
    </xf>
    <xf numFmtId="43" fontId="1" fillId="0" borderId="0" xfId="1" applyFont="1" applyFill="1" applyBorder="1" applyAlignment="1">
      <alignment vertical="center" wrapText="1"/>
    </xf>
    <xf numFmtId="0" fontId="3" fillId="0" borderId="1" xfId="0" applyFont="1" applyBorder="1" applyAlignment="1" applyProtection="1">
      <alignment horizontal="center" vertical="center" wrapText="1"/>
      <protection locked="0"/>
    </xf>
    <xf numFmtId="43" fontId="3" fillId="0" borderId="1" xfId="1" applyFont="1" applyFill="1" applyBorder="1" applyAlignment="1" applyProtection="1">
      <alignment horizontal="center" vertical="center" wrapText="1"/>
      <protection locked="0"/>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6" fontId="4" fillId="0" borderId="0" xfId="0" applyNumberFormat="1" applyFont="1" applyAlignment="1">
      <alignment vertical="center" wrapText="1"/>
    </xf>
    <xf numFmtId="164" fontId="4" fillId="0" borderId="0" xfId="1" applyNumberFormat="1" applyFont="1" applyFill="1" applyBorder="1" applyAlignment="1">
      <alignment vertical="center" wrapText="1"/>
    </xf>
    <xf numFmtId="0" fontId="4" fillId="0" borderId="0" xfId="0" applyFont="1" applyAlignment="1" applyProtection="1">
      <alignment horizontal="center" vertical="center" wrapText="1"/>
      <protection locked="0"/>
    </xf>
    <xf numFmtId="8" fontId="4" fillId="0" borderId="0" xfId="0" applyNumberFormat="1" applyFont="1" applyAlignment="1">
      <alignment vertical="center" wrapText="1"/>
    </xf>
    <xf numFmtId="0" fontId="4" fillId="0" borderId="0" xfId="0" applyFont="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6" fontId="4" fillId="0" borderId="1" xfId="0" applyNumberFormat="1" applyFont="1" applyBorder="1" applyAlignment="1">
      <alignment horizontal="left" vertical="center" wrapText="1"/>
    </xf>
    <xf numFmtId="164" fontId="4" fillId="0" borderId="1" xfId="1" applyNumberFormat="1" applyFont="1" applyFill="1" applyBorder="1" applyAlignment="1">
      <alignment vertical="center" wrapText="1"/>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8" fontId="4" fillId="0" borderId="1" xfId="0" applyNumberFormat="1" applyFont="1" applyBorder="1" applyAlignment="1">
      <alignment horizontal="center" vertical="center" wrapText="1"/>
    </xf>
    <xf numFmtId="164" fontId="4" fillId="0" borderId="0" xfId="1" applyNumberFormat="1" applyFont="1" applyFill="1" applyBorder="1" applyAlignment="1">
      <alignment vertical="center"/>
    </xf>
    <xf numFmtId="43" fontId="4" fillId="0" borderId="0" xfId="1" applyFont="1" applyFill="1" applyBorder="1" applyAlignment="1">
      <alignment vertical="center" wrapText="1"/>
    </xf>
    <xf numFmtId="44" fontId="4" fillId="0" borderId="0" xfId="0" applyNumberFormat="1" applyFont="1" applyAlignment="1" applyProtection="1">
      <alignment horizontal="center" vertical="center" wrapText="1"/>
      <protection locked="0"/>
    </xf>
    <xf numFmtId="164" fontId="4" fillId="0" borderId="0" xfId="1" applyNumberFormat="1" applyFont="1" applyFill="1" applyAlignment="1">
      <alignmen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43" fontId="6" fillId="0" borderId="0" xfId="1" applyFont="1" applyFill="1" applyBorder="1" applyAlignment="1">
      <alignment horizontal="right" vertical="center" wrapText="1"/>
    </xf>
    <xf numFmtId="0" fontId="6" fillId="0" borderId="0" xfId="0" applyFont="1" applyAlignment="1">
      <alignment horizontal="center" vertical="center"/>
    </xf>
    <xf numFmtId="0" fontId="7" fillId="0" borderId="0" xfId="0" applyFont="1"/>
    <xf numFmtId="43" fontId="4" fillId="0" borderId="0" xfId="1" applyFont="1" applyBorder="1" applyAlignment="1">
      <alignment horizontal="right" vertical="center" wrapText="1"/>
    </xf>
    <xf numFmtId="0" fontId="4"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751B4-0A40-4651-BD9D-60A57B6FF247}">
  <sheetPr>
    <pageSetUpPr fitToPage="1"/>
  </sheetPr>
  <dimension ref="A1:Y76"/>
  <sheetViews>
    <sheetView showGridLines="0" tabSelected="1" zoomScale="120" zoomScaleNormal="120" workbookViewId="0">
      <pane xSplit="1" ySplit="10" topLeftCell="B11" activePane="bottomRight" state="frozen"/>
      <selection pane="topRight" activeCell="B1" sqref="B1"/>
      <selection pane="bottomLeft" activeCell="A2" sqref="A2"/>
      <selection pane="bottomRight" activeCell="A21" sqref="A21:U22"/>
    </sheetView>
  </sheetViews>
  <sheetFormatPr defaultColWidth="9.26953125" defaultRowHeight="12" x14ac:dyDescent="0.25"/>
  <cols>
    <col min="1" max="1" width="10" style="20" bestFit="1" customWidth="1"/>
    <col min="2" max="2" width="23.7265625" style="14" customWidth="1"/>
    <col min="3" max="3" width="6" style="20" bestFit="1" customWidth="1"/>
    <col min="4" max="4" width="12.7265625" style="20" customWidth="1"/>
    <col min="5" max="5" width="10.1796875" style="20" customWidth="1"/>
    <col min="6" max="6" width="5" style="20" bestFit="1" customWidth="1"/>
    <col min="7" max="7" width="11.7265625" style="20" customWidth="1"/>
    <col min="8" max="8" width="15.7265625" style="20" customWidth="1"/>
    <col min="9" max="9" width="6" style="20" bestFit="1" customWidth="1"/>
    <col min="10" max="10" width="9" style="20" bestFit="1" customWidth="1"/>
    <col min="11" max="11" width="9" style="20" customWidth="1"/>
    <col min="12" max="12" width="13" style="20" hidden="1" customWidth="1"/>
    <col min="13" max="13" width="9.453125" style="31" hidden="1" customWidth="1"/>
    <col min="14" max="14" width="11.54296875" style="20" customWidth="1"/>
    <col min="15" max="15" width="8.26953125" style="20" bestFit="1" customWidth="1"/>
    <col min="16" max="16" width="8.26953125" style="20" customWidth="1"/>
    <col min="17" max="17" width="9.453125" style="20" customWidth="1"/>
    <col min="18" max="18" width="11.453125" style="20" customWidth="1"/>
    <col min="19" max="19" width="10.453125" style="20" bestFit="1" customWidth="1"/>
    <col min="20" max="20" width="9" style="20" customWidth="1"/>
    <col min="21" max="21" width="9.7265625" style="20" customWidth="1"/>
    <col min="22" max="22" width="6.7265625" style="20" bestFit="1" customWidth="1"/>
    <col min="23" max="23" width="14.26953125" style="20" customWidth="1"/>
    <col min="24" max="24" width="14.7265625" style="20" customWidth="1"/>
    <col min="25" max="25" width="15.26953125" style="20" customWidth="1"/>
    <col min="26" max="26" width="9.26953125" style="20"/>
    <col min="27" max="27" width="9.26953125" style="20" customWidth="1"/>
    <col min="28" max="16384" width="9.26953125" style="20"/>
  </cols>
  <sheetData>
    <row r="1" spans="1:25" s="1" customFormat="1" ht="14.5" x14ac:dyDescent="0.25"/>
    <row r="2" spans="1:25" s="1" customFormat="1" ht="14.65" customHeight="1" x14ac:dyDescent="0.25">
      <c r="A2" s="32" t="s">
        <v>0</v>
      </c>
      <c r="B2" s="32"/>
      <c r="C2" s="33"/>
      <c r="D2" s="2">
        <v>4890000</v>
      </c>
      <c r="E2" s="3"/>
      <c r="F2" s="3"/>
      <c r="G2" s="3"/>
      <c r="H2" s="3"/>
      <c r="I2" s="3"/>
      <c r="L2" s="3"/>
      <c r="M2" s="3"/>
      <c r="N2" s="3"/>
      <c r="O2" s="32" t="s">
        <v>1</v>
      </c>
      <c r="P2" s="32"/>
      <c r="Q2" s="33"/>
      <c r="R2" s="2">
        <v>5500000</v>
      </c>
    </row>
    <row r="3" spans="1:25" s="1" customFormat="1" ht="14.65" customHeight="1" x14ac:dyDescent="0.25">
      <c r="A3" s="34" t="s">
        <v>2</v>
      </c>
      <c r="B3" s="34"/>
      <c r="C3" s="35"/>
      <c r="D3" s="2">
        <f>SUM(J11:J21)</f>
        <v>4080000</v>
      </c>
      <c r="E3" s="3"/>
      <c r="F3" s="3"/>
      <c r="G3" s="3"/>
      <c r="H3" s="3"/>
      <c r="I3" s="3"/>
      <c r="J3" s="3"/>
      <c r="K3" s="3"/>
      <c r="L3" s="3"/>
      <c r="M3" s="3"/>
      <c r="N3" s="3"/>
      <c r="O3" s="34" t="s">
        <v>3</v>
      </c>
      <c r="P3" s="34"/>
      <c r="Q3" s="35"/>
      <c r="R3" s="2">
        <f>SUM(K7:K17)</f>
        <v>3145900</v>
      </c>
      <c r="S3" s="4"/>
    </row>
    <row r="4" spans="1:25" s="1" customFormat="1" ht="14.65" customHeight="1" x14ac:dyDescent="0.25">
      <c r="A4" s="34" t="s">
        <v>4</v>
      </c>
      <c r="B4" s="34"/>
      <c r="C4" s="35"/>
      <c r="D4" s="2">
        <f>D2-D3</f>
        <v>810000</v>
      </c>
      <c r="G4" s="3"/>
      <c r="O4" s="34" t="s">
        <v>5</v>
      </c>
      <c r="P4" s="34"/>
      <c r="Q4" s="35"/>
      <c r="R4" s="2">
        <f>R2-R3</f>
        <v>2354100</v>
      </c>
    </row>
    <row r="5" spans="1:25" s="1" customFormat="1" ht="8.15" customHeight="1" x14ac:dyDescent="0.25">
      <c r="A5" s="5"/>
      <c r="B5" s="5"/>
      <c r="C5" s="5"/>
      <c r="D5" s="6"/>
      <c r="G5" s="7"/>
    </row>
    <row r="6" spans="1:25" s="1" customFormat="1" ht="14.65" customHeight="1" x14ac:dyDescent="0.25">
      <c r="A6" s="32" t="s">
        <v>6</v>
      </c>
      <c r="B6" s="32"/>
      <c r="C6" s="33"/>
      <c r="D6" s="2">
        <v>8400000</v>
      </c>
      <c r="G6" s="3"/>
    </row>
    <row r="7" spans="1:25" s="1" customFormat="1" ht="14.65" customHeight="1" x14ac:dyDescent="0.25">
      <c r="A7" s="34" t="s">
        <v>7</v>
      </c>
      <c r="B7" s="34"/>
      <c r="C7" s="35"/>
      <c r="D7" s="2">
        <f>SUM(N11:N21)</f>
        <v>8400000</v>
      </c>
      <c r="G7" s="3"/>
    </row>
    <row r="8" spans="1:25" s="1" customFormat="1" ht="14.65" customHeight="1" x14ac:dyDescent="0.25">
      <c r="A8" s="34" t="s">
        <v>8</v>
      </c>
      <c r="B8" s="34"/>
      <c r="C8" s="35"/>
      <c r="D8" s="2">
        <f>D6-D7</f>
        <v>0</v>
      </c>
      <c r="G8" s="3"/>
      <c r="H8" s="8"/>
    </row>
    <row r="9" spans="1:25" s="1" customFormat="1" ht="14.65" customHeight="1" x14ac:dyDescent="0.25">
      <c r="E9" s="3"/>
      <c r="F9" s="3"/>
      <c r="M9" s="9"/>
      <c r="O9" s="3"/>
      <c r="P9" s="3"/>
      <c r="Q9" s="3"/>
      <c r="R9" s="3"/>
      <c r="S9" s="3"/>
      <c r="T9" s="3"/>
      <c r="U9" s="3"/>
      <c r="V9" s="3"/>
      <c r="W9" s="3"/>
      <c r="X9" s="3"/>
      <c r="Y9" s="10"/>
    </row>
    <row r="10" spans="1:25" s="13" customFormat="1" ht="68.650000000000006" customHeight="1" x14ac:dyDescent="0.25">
      <c r="A10" s="11" t="s">
        <v>9</v>
      </c>
      <c r="B10" s="11" t="s">
        <v>10</v>
      </c>
      <c r="C10" s="11" t="s">
        <v>11</v>
      </c>
      <c r="D10" s="11" t="s">
        <v>12</v>
      </c>
      <c r="E10" s="12" t="s">
        <v>13</v>
      </c>
      <c r="F10" s="12" t="s">
        <v>14</v>
      </c>
      <c r="G10" s="11" t="s">
        <v>15</v>
      </c>
      <c r="H10" s="11" t="s">
        <v>16</v>
      </c>
      <c r="I10" s="11" t="s">
        <v>17</v>
      </c>
      <c r="J10" s="12" t="s">
        <v>18</v>
      </c>
      <c r="K10" s="12" t="s">
        <v>19</v>
      </c>
      <c r="L10" s="12" t="s">
        <v>20</v>
      </c>
      <c r="M10" s="12" t="s">
        <v>21</v>
      </c>
      <c r="N10" s="12" t="s">
        <v>22</v>
      </c>
      <c r="O10" s="11" t="s">
        <v>23</v>
      </c>
      <c r="P10" s="11" t="s">
        <v>24</v>
      </c>
      <c r="Q10" s="11" t="s">
        <v>25</v>
      </c>
      <c r="R10" s="11" t="s">
        <v>26</v>
      </c>
      <c r="S10" s="11" t="s">
        <v>27</v>
      </c>
      <c r="T10" s="11" t="s">
        <v>28</v>
      </c>
      <c r="U10" s="11" t="s">
        <v>29</v>
      </c>
      <c r="V10" s="11" t="s">
        <v>30</v>
      </c>
    </row>
    <row r="11" spans="1:25" x14ac:dyDescent="0.25">
      <c r="A11" s="14"/>
      <c r="C11" s="14"/>
      <c r="D11" s="15"/>
      <c r="E11" s="15"/>
      <c r="F11" s="15"/>
      <c r="G11" s="14"/>
      <c r="H11" s="14"/>
      <c r="I11" s="15"/>
      <c r="J11" s="16"/>
      <c r="K11" s="16"/>
      <c r="L11" s="16"/>
      <c r="M11" s="16"/>
      <c r="N11" s="17">
        <f>L11+M11</f>
        <v>0</v>
      </c>
      <c r="O11" s="18"/>
      <c r="P11" s="18"/>
      <c r="Q11" s="18"/>
      <c r="R11" s="18"/>
      <c r="S11" s="19"/>
      <c r="T11" s="18"/>
      <c r="U11" s="18"/>
      <c r="V11" s="15"/>
    </row>
    <row r="12" spans="1:25" x14ac:dyDescent="0.25">
      <c r="A12" s="8" t="s">
        <v>31</v>
      </c>
      <c r="C12" s="14"/>
      <c r="D12" s="15"/>
      <c r="E12" s="15"/>
      <c r="F12" s="15"/>
      <c r="G12" s="14"/>
      <c r="H12" s="14"/>
      <c r="I12" s="15"/>
      <c r="J12" s="16"/>
      <c r="K12" s="16"/>
      <c r="L12" s="16"/>
      <c r="M12" s="16"/>
      <c r="N12" s="17">
        <f>L12+M12</f>
        <v>0</v>
      </c>
      <c r="O12" s="18"/>
      <c r="P12" s="18"/>
      <c r="Q12" s="18"/>
      <c r="R12" s="18"/>
      <c r="S12" s="19"/>
      <c r="T12" s="18"/>
      <c r="U12" s="18"/>
      <c r="V12" s="15"/>
    </row>
    <row r="13" spans="1:25" ht="36" x14ac:dyDescent="0.25">
      <c r="A13" s="21" t="s">
        <v>32</v>
      </c>
      <c r="B13" s="21" t="s">
        <v>33</v>
      </c>
      <c r="C13" s="21" t="s">
        <v>34</v>
      </c>
      <c r="D13" s="22">
        <v>1</v>
      </c>
      <c r="E13" s="21" t="s">
        <v>35</v>
      </c>
      <c r="F13" s="22">
        <v>72</v>
      </c>
      <c r="G13" s="21" t="s">
        <v>36</v>
      </c>
      <c r="H13" s="21" t="s">
        <v>37</v>
      </c>
      <c r="I13" s="22" t="s">
        <v>38</v>
      </c>
      <c r="J13" s="23">
        <v>2040000</v>
      </c>
      <c r="K13" s="23">
        <v>1753600</v>
      </c>
      <c r="L13" s="23">
        <v>4200000</v>
      </c>
      <c r="M13" s="23">
        <v>0</v>
      </c>
      <c r="N13" s="24">
        <f>L13+M13</f>
        <v>4200000</v>
      </c>
      <c r="O13" s="25" t="s">
        <v>39</v>
      </c>
      <c r="P13" s="26">
        <v>142</v>
      </c>
      <c r="Q13" s="25">
        <v>38</v>
      </c>
      <c r="R13" s="25">
        <v>16</v>
      </c>
      <c r="S13" s="27">
        <v>250792</v>
      </c>
      <c r="T13" s="25" t="s">
        <v>40</v>
      </c>
      <c r="U13" s="25" t="s">
        <v>39</v>
      </c>
      <c r="V13" s="22">
        <v>1</v>
      </c>
    </row>
    <row r="14" spans="1:25" x14ac:dyDescent="0.25">
      <c r="B14" s="20"/>
      <c r="M14" s="28"/>
    </row>
    <row r="15" spans="1:25" x14ac:dyDescent="0.25">
      <c r="A15" s="8"/>
      <c r="B15" s="20"/>
      <c r="M15" s="28"/>
    </row>
    <row r="16" spans="1:25" x14ac:dyDescent="0.25">
      <c r="A16" s="8" t="s">
        <v>41</v>
      </c>
      <c r="C16" s="14"/>
      <c r="E16" s="18"/>
      <c r="F16" s="29"/>
      <c r="G16" s="14"/>
      <c r="H16" s="14"/>
      <c r="I16" s="14"/>
      <c r="J16" s="17"/>
      <c r="K16" s="17"/>
      <c r="L16" s="17"/>
      <c r="M16" s="18"/>
      <c r="N16" s="18"/>
      <c r="O16" s="18"/>
      <c r="P16" s="18"/>
      <c r="Q16" s="30"/>
      <c r="R16" s="18"/>
      <c r="S16" s="15"/>
    </row>
    <row r="17" spans="1:22" ht="48" x14ac:dyDescent="0.25">
      <c r="A17" s="21" t="s">
        <v>42</v>
      </c>
      <c r="B17" s="21" t="s">
        <v>43</v>
      </c>
      <c r="C17" s="21" t="s">
        <v>44</v>
      </c>
      <c r="D17" s="22">
        <v>1</v>
      </c>
      <c r="E17" s="21" t="s">
        <v>35</v>
      </c>
      <c r="F17" s="22">
        <v>70</v>
      </c>
      <c r="G17" s="21" t="s">
        <v>45</v>
      </c>
      <c r="H17" s="21" t="s">
        <v>46</v>
      </c>
      <c r="I17" s="22" t="s">
        <v>38</v>
      </c>
      <c r="J17" s="23">
        <v>2040000</v>
      </c>
      <c r="K17" s="23">
        <v>1392300</v>
      </c>
      <c r="L17" s="23">
        <v>3964500</v>
      </c>
      <c r="M17" s="23">
        <v>235500</v>
      </c>
      <c r="N17" s="24">
        <f>L17+M17</f>
        <v>4200000</v>
      </c>
      <c r="O17" s="25" t="s">
        <v>39</v>
      </c>
      <c r="P17" s="25">
        <v>137</v>
      </c>
      <c r="Q17" s="25">
        <v>37</v>
      </c>
      <c r="R17" s="25">
        <v>19</v>
      </c>
      <c r="S17" s="27">
        <v>293407.71000000002</v>
      </c>
      <c r="T17" s="25" t="s">
        <v>39</v>
      </c>
      <c r="U17" s="25" t="s">
        <v>39</v>
      </c>
      <c r="V17" s="22">
        <v>4</v>
      </c>
    </row>
    <row r="18" spans="1:22" x14ac:dyDescent="0.25">
      <c r="A18" s="8"/>
      <c r="B18" s="20"/>
      <c r="M18" s="28"/>
    </row>
    <row r="19" spans="1:22" x14ac:dyDescent="0.25">
      <c r="A19" s="36" t="s">
        <v>47</v>
      </c>
      <c r="B19" s="37"/>
      <c r="C19" s="37"/>
      <c r="D19" s="37"/>
      <c r="E19" s="37"/>
      <c r="F19" s="38"/>
      <c r="G19" s="38"/>
      <c r="H19" s="38"/>
      <c r="I19" s="38"/>
      <c r="J19" s="39"/>
      <c r="K19" s="40"/>
      <c r="L19" s="40"/>
      <c r="M19" s="40"/>
      <c r="N19" s="40"/>
      <c r="O19" s="18"/>
      <c r="P19" s="18"/>
      <c r="Q19" s="30"/>
      <c r="R19" s="18"/>
      <c r="S19" s="15"/>
    </row>
    <row r="20" spans="1:22" x14ac:dyDescent="0.25">
      <c r="A20" s="41"/>
      <c r="C20" s="14"/>
      <c r="D20" s="14"/>
      <c r="E20" s="14"/>
      <c r="F20" s="15"/>
      <c r="G20" s="15"/>
      <c r="H20" s="15"/>
      <c r="I20" s="15"/>
      <c r="J20" s="42"/>
      <c r="K20" s="43"/>
      <c r="L20" s="43"/>
      <c r="M20" s="43"/>
      <c r="N20" s="44"/>
    </row>
    <row r="21" spans="1:22" ht="12" customHeight="1" x14ac:dyDescent="0.25">
      <c r="A21" s="45" t="s">
        <v>48</v>
      </c>
      <c r="B21" s="45"/>
      <c r="C21" s="45"/>
      <c r="D21" s="45"/>
      <c r="E21" s="45"/>
      <c r="F21" s="45"/>
      <c r="G21" s="45"/>
      <c r="H21" s="45"/>
      <c r="I21" s="45"/>
      <c r="J21" s="45"/>
      <c r="K21" s="45"/>
      <c r="L21" s="45"/>
      <c r="M21" s="45"/>
      <c r="N21" s="45"/>
      <c r="O21" s="45"/>
      <c r="P21" s="45"/>
      <c r="Q21" s="45"/>
      <c r="R21" s="45"/>
      <c r="S21" s="45"/>
      <c r="T21" s="45"/>
      <c r="U21" s="45"/>
    </row>
    <row r="22" spans="1:22" x14ac:dyDescent="0.25">
      <c r="A22" s="45"/>
      <c r="B22" s="45"/>
      <c r="C22" s="45"/>
      <c r="D22" s="45"/>
      <c r="E22" s="45"/>
      <c r="F22" s="45"/>
      <c r="G22" s="45"/>
      <c r="H22" s="45"/>
      <c r="I22" s="45"/>
      <c r="J22" s="45"/>
      <c r="K22" s="45"/>
      <c r="L22" s="45"/>
      <c r="M22" s="45"/>
      <c r="N22" s="45"/>
      <c r="O22" s="45"/>
      <c r="P22" s="45"/>
      <c r="Q22" s="45"/>
      <c r="R22" s="45"/>
      <c r="S22" s="45"/>
      <c r="T22" s="45"/>
      <c r="U22" s="45"/>
    </row>
    <row r="23" spans="1:22" x14ac:dyDescent="0.25">
      <c r="B23" s="20"/>
    </row>
    <row r="24" spans="1:22" x14ac:dyDescent="0.25">
      <c r="B24" s="20"/>
    </row>
    <row r="25" spans="1:22" x14ac:dyDescent="0.25">
      <c r="B25" s="20"/>
    </row>
    <row r="26" spans="1:22" x14ac:dyDescent="0.25">
      <c r="B26" s="20"/>
    </row>
    <row r="27" spans="1:22" x14ac:dyDescent="0.25">
      <c r="B27" s="20"/>
    </row>
    <row r="28" spans="1:22" x14ac:dyDescent="0.25">
      <c r="B28" s="20"/>
    </row>
    <row r="29" spans="1:22" x14ac:dyDescent="0.25">
      <c r="B29" s="20"/>
    </row>
    <row r="30" spans="1:22" x14ac:dyDescent="0.25">
      <c r="B30" s="20"/>
    </row>
    <row r="31" spans="1:22" x14ac:dyDescent="0.25">
      <c r="B31" s="20"/>
    </row>
    <row r="32" spans="1:22" x14ac:dyDescent="0.25">
      <c r="B32" s="20"/>
    </row>
    <row r="33" spans="13:13" s="20" customFormat="1" x14ac:dyDescent="0.25">
      <c r="M33" s="31"/>
    </row>
    <row r="34" spans="13:13" s="20" customFormat="1" x14ac:dyDescent="0.25">
      <c r="M34" s="31"/>
    </row>
    <row r="35" spans="13:13" s="20" customFormat="1" x14ac:dyDescent="0.25">
      <c r="M35" s="31"/>
    </row>
    <row r="36" spans="13:13" s="20" customFormat="1" x14ac:dyDescent="0.25">
      <c r="M36" s="31"/>
    </row>
    <row r="37" spans="13:13" s="20" customFormat="1" x14ac:dyDescent="0.25">
      <c r="M37" s="31"/>
    </row>
    <row r="38" spans="13:13" s="20" customFormat="1" x14ac:dyDescent="0.25">
      <c r="M38" s="31"/>
    </row>
    <row r="39" spans="13:13" s="20" customFormat="1" x14ac:dyDescent="0.25">
      <c r="M39" s="31"/>
    </row>
    <row r="40" spans="13:13" s="20" customFormat="1" x14ac:dyDescent="0.25">
      <c r="M40" s="31"/>
    </row>
    <row r="41" spans="13:13" s="20" customFormat="1" x14ac:dyDescent="0.25">
      <c r="M41" s="31"/>
    </row>
    <row r="42" spans="13:13" s="20" customFormat="1" x14ac:dyDescent="0.25">
      <c r="M42" s="31"/>
    </row>
    <row r="43" spans="13:13" s="20" customFormat="1" x14ac:dyDescent="0.25">
      <c r="M43" s="31"/>
    </row>
    <row r="44" spans="13:13" s="20" customFormat="1" x14ac:dyDescent="0.25">
      <c r="M44" s="31"/>
    </row>
    <row r="45" spans="13:13" s="20" customFormat="1" x14ac:dyDescent="0.25">
      <c r="M45" s="31"/>
    </row>
    <row r="46" spans="13:13" s="20" customFormat="1" x14ac:dyDescent="0.25">
      <c r="M46" s="31"/>
    </row>
    <row r="47" spans="13:13" s="20" customFormat="1" x14ac:dyDescent="0.25">
      <c r="M47" s="31"/>
    </row>
    <row r="48" spans="13:13" s="20" customFormat="1" x14ac:dyDescent="0.25">
      <c r="M48" s="31"/>
    </row>
    <row r="49" spans="13:13" s="20" customFormat="1" x14ac:dyDescent="0.25">
      <c r="M49" s="31"/>
    </row>
    <row r="50" spans="13:13" s="20" customFormat="1" x14ac:dyDescent="0.25">
      <c r="M50" s="31"/>
    </row>
    <row r="51" spans="13:13" s="20" customFormat="1" x14ac:dyDescent="0.25">
      <c r="M51" s="31"/>
    </row>
    <row r="52" spans="13:13" s="20" customFormat="1" x14ac:dyDescent="0.25">
      <c r="M52" s="31"/>
    </row>
    <row r="53" spans="13:13" s="20" customFormat="1" x14ac:dyDescent="0.25">
      <c r="M53" s="31"/>
    </row>
    <row r="54" spans="13:13" s="20" customFormat="1" x14ac:dyDescent="0.25">
      <c r="M54" s="31"/>
    </row>
    <row r="55" spans="13:13" s="20" customFormat="1" x14ac:dyDescent="0.25">
      <c r="M55" s="31"/>
    </row>
    <row r="56" spans="13:13" s="20" customFormat="1" x14ac:dyDescent="0.25">
      <c r="M56" s="31"/>
    </row>
    <row r="57" spans="13:13" s="20" customFormat="1" x14ac:dyDescent="0.25">
      <c r="M57" s="31"/>
    </row>
    <row r="58" spans="13:13" s="20" customFormat="1" x14ac:dyDescent="0.25">
      <c r="M58" s="31"/>
    </row>
    <row r="59" spans="13:13" s="20" customFormat="1" x14ac:dyDescent="0.25">
      <c r="M59" s="31"/>
    </row>
    <row r="60" spans="13:13" s="20" customFormat="1" x14ac:dyDescent="0.25">
      <c r="M60" s="31"/>
    </row>
    <row r="61" spans="13:13" s="20" customFormat="1" x14ac:dyDescent="0.25">
      <c r="M61" s="31"/>
    </row>
    <row r="62" spans="13:13" s="20" customFormat="1" x14ac:dyDescent="0.25">
      <c r="M62" s="31"/>
    </row>
    <row r="63" spans="13:13" s="20" customFormat="1" x14ac:dyDescent="0.25">
      <c r="M63" s="31"/>
    </row>
    <row r="64" spans="13:13" s="20" customFormat="1" x14ac:dyDescent="0.25">
      <c r="M64" s="31"/>
    </row>
    <row r="65" spans="13:13" s="20" customFormat="1" x14ac:dyDescent="0.25">
      <c r="M65" s="31"/>
    </row>
    <row r="66" spans="13:13" s="20" customFormat="1" x14ac:dyDescent="0.25">
      <c r="M66" s="31"/>
    </row>
    <row r="67" spans="13:13" s="20" customFormat="1" x14ac:dyDescent="0.25">
      <c r="M67" s="31"/>
    </row>
    <row r="68" spans="13:13" s="20" customFormat="1" x14ac:dyDescent="0.25">
      <c r="M68" s="31"/>
    </row>
    <row r="69" spans="13:13" s="20" customFormat="1" x14ac:dyDescent="0.25">
      <c r="M69" s="31"/>
    </row>
    <row r="70" spans="13:13" s="20" customFormat="1" x14ac:dyDescent="0.25">
      <c r="M70" s="31"/>
    </row>
    <row r="71" spans="13:13" s="20" customFormat="1" x14ac:dyDescent="0.25">
      <c r="M71" s="31"/>
    </row>
    <row r="72" spans="13:13" s="20" customFormat="1" x14ac:dyDescent="0.25">
      <c r="M72" s="31"/>
    </row>
    <row r="73" spans="13:13" s="20" customFormat="1" x14ac:dyDescent="0.25">
      <c r="M73" s="31"/>
    </row>
    <row r="74" spans="13:13" s="20" customFormat="1" x14ac:dyDescent="0.25">
      <c r="M74" s="31"/>
    </row>
    <row r="75" spans="13:13" s="20" customFormat="1" x14ac:dyDescent="0.25">
      <c r="M75" s="31"/>
    </row>
    <row r="76" spans="13:13" s="20" customFormat="1" x14ac:dyDescent="0.25">
      <c r="M76" s="31"/>
    </row>
  </sheetData>
  <mergeCells count="10">
    <mergeCell ref="A21:U22"/>
    <mergeCell ref="A6:C6"/>
    <mergeCell ref="A7:C7"/>
    <mergeCell ref="A8:C8"/>
    <mergeCell ref="A2:C2"/>
    <mergeCell ref="O2:Q2"/>
    <mergeCell ref="A3:C3"/>
    <mergeCell ref="O3:Q3"/>
    <mergeCell ref="A4:C4"/>
    <mergeCell ref="O4:Q4"/>
  </mergeCells>
  <pageMargins left="0.7" right="0.7" top="0.75" bottom="0.75" header="0.3" footer="0.3"/>
  <pageSetup paperSize="5" scale="76" fitToHeight="0" orientation="landscape" r:id="rId1"/>
  <headerFooter alignWithMargins="0">
    <oddHeader>&amp;C&amp;"Arial,Bold"&amp;14 RFA 2023-108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2" ma:contentTypeDescription="Create a new document." ma:contentTypeScope="" ma:versionID="1aeebb36b90c6ba872c8408ef270b0ea">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90618504830681474834873b54cf0a79"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6F8FE9-E09C-4195-A4FF-E0F391DD8D91}">
  <ds:schemaRefs>
    <ds:schemaRef ds:uri="http://schemas.microsoft.com/office/2006/metadata/properties"/>
    <ds:schemaRef ds:uri="http://schemas.microsoft.com/office/infopath/2007/PartnerControls"/>
    <ds:schemaRef ds:uri="ee2a4f69-3a29-4b24-b170-d37fab3647f8"/>
    <ds:schemaRef ds:uri="31c33541-f0e7-4482-9c8a-fb53b33b075f"/>
  </ds:schemaRefs>
</ds:datastoreItem>
</file>

<file path=customXml/itemProps2.xml><?xml version="1.0" encoding="utf-8"?>
<ds:datastoreItem xmlns:ds="http://schemas.openxmlformats.org/officeDocument/2006/customXml" ds:itemID="{63D3A1DC-09E5-4CE3-A502-D606B3DECBB1}">
  <ds:schemaRefs>
    <ds:schemaRef ds:uri="http://schemas.microsoft.com/sharepoint/v3/contenttype/forms"/>
  </ds:schemaRefs>
</ds:datastoreItem>
</file>

<file path=customXml/itemProps3.xml><?xml version="1.0" encoding="utf-8"?>
<ds:datastoreItem xmlns:ds="http://schemas.openxmlformats.org/officeDocument/2006/customXml" ds:itemID="{679B01D5-1BE0-42D2-BD9E-F0C2F35FC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Recommendations</vt:lpstr>
      <vt:lpstr>Recommendations!Print_Area</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2023-06-07T13:40:12Z</cp:lastPrinted>
  <dcterms:created xsi:type="dcterms:W3CDTF">2023-05-25T17:03:28Z</dcterms:created>
  <dcterms:modified xsi:type="dcterms:W3CDTF">2023-06-07T13:40:17Z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MediaServiceImageTags">
    <vt:lpwstr/>
  </property>
</Properties>
</file>