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108 RRLP Homeless/"/>
    </mc:Choice>
  </mc:AlternateContent>
  <xr:revisionPtr revIDLastSave="0" documentId="8_{F52DAE8A-5950-4D18-8A84-597D020938F4}" xr6:coauthVersionLast="47" xr6:coauthVersionMax="47" xr10:uidLastSave="{00000000-0000-0000-0000-000000000000}"/>
  <bookViews>
    <workbookView xWindow="-120" yWindow="-120" windowWidth="29040" windowHeight="15840" xr2:uid="{6FE8D3D0-557C-4CF9-A1A2-108A281FAA79}"/>
  </bookViews>
  <sheets>
    <sheet name="enter scores" sheetId="1" r:id="rId1"/>
  </sheets>
  <definedNames>
    <definedName name="_xlnm.Print_Area" localSheetId="0">'enter scores'!$A$1:$G$63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61" i="1"/>
  <c r="F59" i="1"/>
  <c r="E59" i="1"/>
  <c r="D59" i="1"/>
  <c r="C59" i="1"/>
  <c r="G59" i="1" s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13" i="1"/>
  <c r="F58" i="1" s="1"/>
  <c r="E13" i="1"/>
  <c r="E58" i="1" s="1"/>
  <c r="D13" i="1"/>
  <c r="D58" i="1" s="1"/>
  <c r="C13" i="1"/>
  <c r="C58" i="1" s="1"/>
  <c r="G58" i="1" s="1"/>
  <c r="G6" i="1"/>
  <c r="G5" i="1"/>
  <c r="G4" i="1"/>
</calcChain>
</file>

<file path=xl/sharedStrings.xml><?xml version="1.0" encoding="utf-8"?>
<sst xmlns="http://schemas.openxmlformats.org/spreadsheetml/2006/main" count="271" uniqueCount="85">
  <si>
    <t>Scoring Items</t>
  </si>
  <si>
    <t>Contributor/ Reporter</t>
  </si>
  <si>
    <t>2023-190CRA</t>
  </si>
  <si>
    <t>2023-191CRA</t>
  </si>
  <si>
    <t>2023-192CRA</t>
  </si>
  <si>
    <t>2023-193CRA</t>
  </si>
  <si>
    <t>COUNT</t>
  </si>
  <si>
    <t>Development Name</t>
  </si>
  <si>
    <t>Blue Coral Apartments</t>
  </si>
  <si>
    <t>Brentwood Village</t>
  </si>
  <si>
    <t>Fox Pointe</t>
  </si>
  <si>
    <t>Vincentian Villa</t>
  </si>
  <si>
    <t>Points Items</t>
  </si>
  <si>
    <t>Bookmarking Attachments prior to submission (Section Three, A.2.b.) (5 points)</t>
  </si>
  <si>
    <t>Lenard</t>
  </si>
  <si>
    <t>3.a.(4) 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</si>
  <si>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Ebony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</si>
  <si>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</si>
  <si>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C.2. Operating/Managing Experience (maximum of 40 points)</t>
  </si>
  <si>
    <t>Elaine</t>
  </si>
  <si>
    <t>C.3.a.  Access to Community-Based General Services (maximum of 20 points)</t>
  </si>
  <si>
    <t>Diana</t>
  </si>
  <si>
    <t>C.3.b.  Access to Community-Based Services and Resources that Address Tenants’ Needs (maximum of 35 points)</t>
  </si>
  <si>
    <t>C.4.a. Assist Intended Residents in Meeting their Housing Stability Needs, Goals and Expectations (maximum of 10 points)</t>
  </si>
  <si>
    <t>C.4.b. Assist Intended Residents in Meeting their Self-Sufficiency Needs, Goals and Expectations  (maximum of 10 points)</t>
  </si>
  <si>
    <t>Zach</t>
  </si>
  <si>
    <t>C.5. Involvement in the Local Homeless Resources Network (maximum of 20 points)</t>
  </si>
  <si>
    <t>Total Points (maximum of 155 points)</t>
  </si>
  <si>
    <t>Eligibility Requirements</t>
  </si>
  <si>
    <t>Submission Requirements met (Section Three, A.)</t>
  </si>
  <si>
    <t>Y</t>
  </si>
  <si>
    <t>2.a. Homeless Demographic percentage commitment selected</t>
  </si>
  <si>
    <t>2.b. At least one Persons with Special Needs population selected</t>
  </si>
  <si>
    <t>3.a.(1) Name of Applicant provided</t>
  </si>
  <si>
    <t>3.a.(2) Evidence Applicant is a legally formed entity qualified to do business in the state of Florida as of the Application Deadline provided</t>
  </si>
  <si>
    <t>3.a.(3)  Evidence that Applicant qualifies as a Non-Profit Applicant provided</t>
  </si>
  <si>
    <t>3.a.(6) Documentation that the Applicant informed the jurisdiction’s Local Continuum of Care lead agency head of its intent to apply for funding to develop housing pursuant to this RFA provided</t>
  </si>
  <si>
    <t>3.b.(1) Name of Each Developer provided</t>
  </si>
  <si>
    <t>3.b.(2) Evidence that each Developer entity is a legally formed entity qualified to do business in the state of Florida as of the Application Deadline</t>
  </si>
  <si>
    <t>3.b.(3)(a) Developer Experience Requirement met</t>
  </si>
  <si>
    <t>3.c.(1) Principals for Applicant and Developer(s) Disclosure Form provided and meets requirements</t>
  </si>
  <si>
    <t>3.d. Contact information of Management Company provided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</si>
  <si>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</si>
  <si>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</si>
  <si>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</si>
  <si>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4.c. Development Type provided</t>
  </si>
  <si>
    <t>4.d. Unit Characteristic Chart reflecting the breakdown of number of units associated with each Development Type and ESS/Non-ESS provided</t>
  </si>
  <si>
    <t>5.a. County identified</t>
  </si>
  <si>
    <t>5.b. Address of Development Site provided</t>
  </si>
  <si>
    <t>5.c. Question whether a Scattered Sites Development answered</t>
  </si>
  <si>
    <t>5.c. Confirmation of no more than three Scattered Sites provided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</si>
  <si>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</si>
  <si>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</si>
  <si>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</si>
  <si>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6.c.(1) Minimum Set-Aside election provided</t>
  </si>
  <si>
    <t>6.c.(2) Total Set-Aside Breakdown Chart properly completed</t>
  </si>
  <si>
    <t>6.d. Unit Mix provided and meets requirements</t>
  </si>
  <si>
    <t>6.e.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</si>
  <si>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</si>
  <si>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</si>
  <si>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</si>
  <si>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</si>
  <si>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Green Building Certification selected</t>
  </si>
  <si>
    <t>9.  Housing Stability Services and Access to Community-Based Services Coordination Experience Requirements met</t>
  </si>
  <si>
    <t>10.a.(1) Applicant’s Housing Credit Request Amount provided</t>
  </si>
  <si>
    <t>Jade</t>
  </si>
  <si>
    <t>10.a.(2) Applicant’s RRLP Request Amount provided</t>
  </si>
  <si>
    <t>10.c. Development Cost Pro Forma provided reflecting that sources equal or exceed uses</t>
  </si>
  <si>
    <t>11. Uniform Relocation Act questions answers, as applicable</t>
  </si>
  <si>
    <t>D. Applicant Certification and Acknowledgement signed by Authorized Principal Representative</t>
  </si>
  <si>
    <t>C.1. Description of Demographic Populations to Be Served provided</t>
  </si>
  <si>
    <t>Verification of no prior acceptance to an invitation to enter credit underwriting for the same Development in a previous RFA  (Section Five, A.1.)</t>
  </si>
  <si>
    <t>Liz</t>
  </si>
  <si>
    <t>Verification of no recent de-obligations  (Section Five, A.1.)</t>
  </si>
  <si>
    <t>Financial Arrearage Requirement and Insurance Deficiency Requirement met (Section Five, A.1.)</t>
  </si>
  <si>
    <t>Kenny</t>
  </si>
  <si>
    <t>Minimum Total Score of 131 points is met?</t>
  </si>
  <si>
    <t>Yes or No</t>
  </si>
  <si>
    <t>All Eligibility Requirements Met?</t>
  </si>
  <si>
    <t>Tie-Breakers</t>
  </si>
  <si>
    <t>10.d. Qualifying Financial Assistance Funding Preference</t>
  </si>
  <si>
    <t>N</t>
  </si>
  <si>
    <t>Florida Job Creation Preference (Item 3, of Exhibit C)</t>
  </si>
  <si>
    <t>Lottery Number</t>
  </si>
  <si>
    <t>Inspector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</si>
</sst>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</cellXfs>
  <cellStyles count="4">
    <cellStyle name="Normal" xfId="0" builtinId="0"/>
    <cellStyle name="Normal 2 2" xfId="2" xr:uid="{2A4AFAD1-A194-4351-9DD4-A81C34E3FBB2}"/>
    <cellStyle name="Normal 3" xfId="1" xr:uid="{9F583072-E0B8-4E8E-8AE3-89C9C12EA536}"/>
    <cellStyle name="Normal 4" xfId="3" xr:uid="{45ED35EA-2530-4CAB-8956-8FDE29ED2CA2}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274E-0AB3-440B-BFB9-801046C82836}">
  <dimension ref="A1:G65"/>
  <sheetViews>
    <sheetView tabSelected="1" zoomScale="120" zoomScaleNormal="12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7109375" defaultRowHeight="12.75" x14ac:dyDescent="0.2"/>
  <cols>
    <col min="1" max="1" width="41.28515625" style="49" customWidth="1"/>
    <col min="2" max="2" width="9.5703125" style="5" customWidth="1"/>
    <col min="3" max="6" width="13.7109375" style="5" customWidth="1"/>
    <col min="7" max="16384" width="8.7109375" style="5"/>
  </cols>
  <sheetData>
    <row r="1" spans="1:7" ht="24.6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7" customFormat="1" ht="41.65" customHeight="1" x14ac:dyDescent="0.2">
      <c r="A2" s="3" t="s">
        <v>7</v>
      </c>
      <c r="B2" s="2"/>
      <c r="C2" s="3" t="s">
        <v>8</v>
      </c>
      <c r="D2" s="3" t="s">
        <v>9</v>
      </c>
      <c r="E2" s="3" t="s">
        <v>10</v>
      </c>
      <c r="F2" s="3" t="s">
        <v>11</v>
      </c>
      <c r="G2" s="6"/>
    </row>
    <row r="3" spans="1:7" s="7" customFormat="1" ht="26.65" customHeight="1" x14ac:dyDescent="0.2">
      <c r="A3" s="8" t="s">
        <v>12</v>
      </c>
      <c r="B3" s="9"/>
      <c r="C3" s="10"/>
      <c r="D3" s="10"/>
      <c r="E3" s="10"/>
      <c r="F3" s="10"/>
      <c r="G3" s="11"/>
    </row>
    <row r="4" spans="1:7" ht="25.5" x14ac:dyDescent="0.2">
      <c r="A4" s="12" t="s">
        <v>13</v>
      </c>
      <c r="B4" s="13" t="s">
        <v>14</v>
      </c>
      <c r="C4" s="14">
        <v>5</v>
      </c>
      <c r="D4" s="14">
        <v>5</v>
      </c>
      <c r="E4" s="14">
        <v>5</v>
      </c>
      <c r="F4" s="14">
        <v>5</v>
      </c>
      <c r="G4" s="15">
        <f>COUNTIF(C4:F4,"=0")</f>
        <v>0</v>
      </c>
    </row>
    <row r="5" spans="1:7" ht="76.5" x14ac:dyDescent="0.2">
      <c r="A5" s="12" t="s">
        <v>15</v>
      </c>
      <c r="B5" s="16" t="s">
        <v>16</v>
      </c>
      <c r="C5" s="14">
        <v>10</v>
      </c>
      <c r="D5" s="14">
        <v>10</v>
      </c>
      <c r="E5" s="14">
        <v>10</v>
      </c>
      <c r="F5" s="14">
        <v>10</v>
      </c>
      <c r="G5" s="15">
        <f>COUNTIF(C5:F5,"=0")</f>
        <v>0</v>
      </c>
    </row>
    <row r="6" spans="1:7" ht="89.25" x14ac:dyDescent="0.2">
      <c r="A6" s="12" t="s">
        <v>17</v>
      </c>
      <c r="B6" s="17"/>
      <c r="C6" s="14">
        <v>5</v>
      </c>
      <c r="D6" s="14">
        <v>5</v>
      </c>
      <c r="E6" s="14">
        <v>5</v>
      </c>
      <c r="F6" s="14">
        <v>0</v>
      </c>
      <c r="G6" s="15">
        <f>COUNTIF(C6:F6,"=0")</f>
        <v>1</v>
      </c>
    </row>
    <row r="7" spans="1:7" ht="25.5" x14ac:dyDescent="0.2">
      <c r="A7" s="12" t="s">
        <v>18</v>
      </c>
      <c r="B7" s="18" t="s">
        <v>19</v>
      </c>
      <c r="C7" s="14">
        <v>38</v>
      </c>
      <c r="D7" s="14">
        <v>38</v>
      </c>
      <c r="E7" s="14">
        <v>37</v>
      </c>
      <c r="F7" s="14">
        <v>37</v>
      </c>
      <c r="G7" s="19"/>
    </row>
    <row r="8" spans="1:7" ht="25.5" x14ac:dyDescent="0.2">
      <c r="A8" s="20" t="s">
        <v>20</v>
      </c>
      <c r="B8" s="16" t="s">
        <v>21</v>
      </c>
      <c r="C8" s="14">
        <v>20</v>
      </c>
      <c r="D8" s="14">
        <v>18</v>
      </c>
      <c r="E8" s="14">
        <v>15</v>
      </c>
      <c r="F8" s="14">
        <v>18</v>
      </c>
      <c r="G8" s="19"/>
    </row>
    <row r="9" spans="1:7" ht="38.25" x14ac:dyDescent="0.2">
      <c r="A9" s="20" t="s">
        <v>22</v>
      </c>
      <c r="B9" s="17"/>
      <c r="C9" s="14">
        <v>33</v>
      </c>
      <c r="D9" s="14">
        <v>31</v>
      </c>
      <c r="E9" s="14">
        <v>31</v>
      </c>
      <c r="F9" s="14">
        <v>31</v>
      </c>
      <c r="G9" s="19"/>
    </row>
    <row r="10" spans="1:7" ht="38.25" x14ac:dyDescent="0.2">
      <c r="A10" s="12" t="s">
        <v>23</v>
      </c>
      <c r="B10" s="18" t="s">
        <v>19</v>
      </c>
      <c r="C10" s="14">
        <v>7</v>
      </c>
      <c r="D10" s="14">
        <v>7</v>
      </c>
      <c r="E10" s="14">
        <v>7</v>
      </c>
      <c r="F10" s="14">
        <v>9</v>
      </c>
      <c r="G10" s="19"/>
    </row>
    <row r="11" spans="1:7" ht="38.25" x14ac:dyDescent="0.2">
      <c r="A11" s="21" t="s">
        <v>24</v>
      </c>
      <c r="B11" s="22" t="s">
        <v>25</v>
      </c>
      <c r="C11" s="14">
        <v>8</v>
      </c>
      <c r="D11" s="14">
        <v>3</v>
      </c>
      <c r="E11" s="14">
        <v>8</v>
      </c>
      <c r="F11" s="14">
        <v>7</v>
      </c>
      <c r="G11" s="19"/>
    </row>
    <row r="12" spans="1:7" ht="25.5" x14ac:dyDescent="0.2">
      <c r="A12" s="23" t="s">
        <v>26</v>
      </c>
      <c r="B12" s="22"/>
      <c r="C12" s="14">
        <v>16</v>
      </c>
      <c r="D12" s="14">
        <v>17</v>
      </c>
      <c r="E12" s="14">
        <v>19</v>
      </c>
      <c r="F12" s="14">
        <v>14</v>
      </c>
      <c r="G12" s="19"/>
    </row>
    <row r="13" spans="1:7" s="7" customFormat="1" x14ac:dyDescent="0.2">
      <c r="A13" s="24" t="s">
        <v>27</v>
      </c>
      <c r="B13" s="25"/>
      <c r="C13" s="26">
        <f>IF(C12="","",SUM(C4:C12))</f>
        <v>142</v>
      </c>
      <c r="D13" s="26">
        <f>IF(D12="","",SUM(D4:D12))</f>
        <v>134</v>
      </c>
      <c r="E13" s="26">
        <f>IF(E12="","",SUM(E4:E12))</f>
        <v>137</v>
      </c>
      <c r="F13" s="26">
        <f>IF(F12="","",SUM(F4:F12))</f>
        <v>131</v>
      </c>
      <c r="G13" s="19"/>
    </row>
    <row r="14" spans="1:7" x14ac:dyDescent="0.2">
      <c r="A14" s="27" t="s">
        <v>28</v>
      </c>
      <c r="B14" s="28"/>
      <c r="C14" s="28"/>
      <c r="D14" s="28"/>
      <c r="E14" s="28"/>
      <c r="F14" s="28"/>
      <c r="G14" s="29"/>
    </row>
    <row r="15" spans="1:7" ht="25.5" customHeight="1" x14ac:dyDescent="0.2">
      <c r="A15" s="12" t="s">
        <v>29</v>
      </c>
      <c r="B15" s="30" t="s">
        <v>14</v>
      </c>
      <c r="C15" s="14" t="s">
        <v>30</v>
      </c>
      <c r="D15" s="14" t="s">
        <v>30</v>
      </c>
      <c r="E15" s="14" t="s">
        <v>30</v>
      </c>
      <c r="F15" s="14" t="s">
        <v>30</v>
      </c>
      <c r="G15" s="15">
        <f t="shared" ref="G15:G47" si="0">COUNTIF(C16:F16,"N")</f>
        <v>0</v>
      </c>
    </row>
    <row r="16" spans="1:7" ht="25.5" customHeight="1" x14ac:dyDescent="0.2">
      <c r="A16" s="12" t="s">
        <v>31</v>
      </c>
      <c r="B16" s="31"/>
      <c r="C16" s="14" t="s">
        <v>30</v>
      </c>
      <c r="D16" s="14" t="s">
        <v>30</v>
      </c>
      <c r="E16" s="14" t="s">
        <v>30</v>
      </c>
      <c r="F16" s="14" t="s">
        <v>30</v>
      </c>
      <c r="G16" s="15">
        <f t="shared" si="0"/>
        <v>0</v>
      </c>
    </row>
    <row r="17" spans="1:7" ht="25.5" x14ac:dyDescent="0.2">
      <c r="A17" s="32" t="s">
        <v>32</v>
      </c>
      <c r="B17" s="31"/>
      <c r="C17" s="14" t="s">
        <v>30</v>
      </c>
      <c r="D17" s="14" t="s">
        <v>30</v>
      </c>
      <c r="E17" s="14" t="s">
        <v>30</v>
      </c>
      <c r="F17" s="14" t="s">
        <v>30</v>
      </c>
      <c r="G17" s="15">
        <f t="shared" si="0"/>
        <v>0</v>
      </c>
    </row>
    <row r="18" spans="1:7" x14ac:dyDescent="0.2">
      <c r="A18" s="12" t="s">
        <v>33</v>
      </c>
      <c r="B18" s="33" t="s">
        <v>16</v>
      </c>
      <c r="C18" s="14" t="s">
        <v>30</v>
      </c>
      <c r="D18" s="14" t="s">
        <v>30</v>
      </c>
      <c r="E18" s="14" t="s">
        <v>30</v>
      </c>
      <c r="F18" s="14" t="s">
        <v>30</v>
      </c>
      <c r="G18" s="15">
        <f t="shared" si="0"/>
        <v>0</v>
      </c>
    </row>
    <row r="19" spans="1:7" ht="38.25" x14ac:dyDescent="0.2">
      <c r="A19" s="12" t="s">
        <v>34</v>
      </c>
      <c r="B19" s="34"/>
      <c r="C19" s="14" t="s">
        <v>30</v>
      </c>
      <c r="D19" s="14" t="s">
        <v>30</v>
      </c>
      <c r="E19" s="14" t="s">
        <v>30</v>
      </c>
      <c r="F19" s="14" t="s">
        <v>30</v>
      </c>
      <c r="G19" s="15">
        <f t="shared" si="0"/>
        <v>0</v>
      </c>
    </row>
    <row r="20" spans="1:7" ht="25.5" x14ac:dyDescent="0.2">
      <c r="A20" s="12" t="s">
        <v>35</v>
      </c>
      <c r="B20" s="34"/>
      <c r="C20" s="14" t="s">
        <v>30</v>
      </c>
      <c r="D20" s="14" t="s">
        <v>30</v>
      </c>
      <c r="E20" s="14" t="s">
        <v>30</v>
      </c>
      <c r="F20" s="14" t="s">
        <v>30</v>
      </c>
      <c r="G20" s="15">
        <f t="shared" si="0"/>
        <v>0</v>
      </c>
    </row>
    <row r="21" spans="1:7" ht="51" x14ac:dyDescent="0.2">
      <c r="A21" s="12" t="s">
        <v>36</v>
      </c>
      <c r="B21" s="34"/>
      <c r="C21" s="14" t="s">
        <v>30</v>
      </c>
      <c r="D21" s="14" t="s">
        <v>30</v>
      </c>
      <c r="E21" s="14" t="s">
        <v>30</v>
      </c>
      <c r="F21" s="14" t="s">
        <v>30</v>
      </c>
      <c r="G21" s="15">
        <f t="shared" si="0"/>
        <v>0</v>
      </c>
    </row>
    <row r="22" spans="1:7" x14ac:dyDescent="0.2">
      <c r="A22" s="12" t="s">
        <v>37</v>
      </c>
      <c r="B22" s="34"/>
      <c r="C22" s="14" t="s">
        <v>30</v>
      </c>
      <c r="D22" s="14" t="s">
        <v>30</v>
      </c>
      <c r="E22" s="14" t="s">
        <v>30</v>
      </c>
      <c r="F22" s="14" t="s">
        <v>30</v>
      </c>
      <c r="G22" s="15">
        <f t="shared" si="0"/>
        <v>0</v>
      </c>
    </row>
    <row r="23" spans="1:7" ht="38.25" x14ac:dyDescent="0.2">
      <c r="A23" s="12" t="s">
        <v>38</v>
      </c>
      <c r="B23" s="34"/>
      <c r="C23" s="14" t="s">
        <v>30</v>
      </c>
      <c r="D23" s="14" t="s">
        <v>30</v>
      </c>
      <c r="E23" s="14" t="s">
        <v>30</v>
      </c>
      <c r="F23" s="14" t="s">
        <v>30</v>
      </c>
      <c r="G23" s="15">
        <f t="shared" si="0"/>
        <v>0</v>
      </c>
    </row>
    <row r="24" spans="1:7" x14ac:dyDescent="0.2">
      <c r="A24" s="12" t="s">
        <v>39</v>
      </c>
      <c r="B24" s="34"/>
      <c r="C24" s="14" t="s">
        <v>30</v>
      </c>
      <c r="D24" s="14" t="s">
        <v>30</v>
      </c>
      <c r="E24" s="14" t="s">
        <v>30</v>
      </c>
      <c r="F24" s="14" t="s">
        <v>30</v>
      </c>
      <c r="G24" s="15">
        <f t="shared" si="0"/>
        <v>0</v>
      </c>
    </row>
    <row r="25" spans="1:7" ht="25.5" x14ac:dyDescent="0.2">
      <c r="A25" s="12" t="s">
        <v>40</v>
      </c>
      <c r="B25" s="34"/>
      <c r="C25" s="14" t="s">
        <v>30</v>
      </c>
      <c r="D25" s="14" t="s">
        <v>30</v>
      </c>
      <c r="E25" s="14" t="s">
        <v>30</v>
      </c>
      <c r="F25" s="14" t="s">
        <v>30</v>
      </c>
      <c r="G25" s="15">
        <f t="shared" si="0"/>
        <v>0</v>
      </c>
    </row>
    <row r="26" spans="1:7" ht="25.5" x14ac:dyDescent="0.2">
      <c r="A26" s="12" t="s">
        <v>41</v>
      </c>
      <c r="B26" s="34"/>
      <c r="C26" s="14" t="s">
        <v>30</v>
      </c>
      <c r="D26" s="14" t="s">
        <v>30</v>
      </c>
      <c r="E26" s="14" t="s">
        <v>30</v>
      </c>
      <c r="F26" s="14" t="s">
        <v>30</v>
      </c>
      <c r="G26" s="15">
        <f t="shared" si="0"/>
        <v>0</v>
      </c>
    </row>
    <row r="27" spans="1:7" ht="25.5" x14ac:dyDescent="0.2">
      <c r="A27" s="12" t="s">
        <v>42</v>
      </c>
      <c r="B27" s="34"/>
      <c r="C27" s="14" t="s">
        <v>30</v>
      </c>
      <c r="D27" s="14" t="s">
        <v>30</v>
      </c>
      <c r="E27" s="14" t="s">
        <v>30</v>
      </c>
      <c r="F27" s="14" t="s">
        <v>30</v>
      </c>
      <c r="G27" s="15">
        <f t="shared" si="0"/>
        <v>0</v>
      </c>
    </row>
    <row r="28" spans="1:7" ht="27.6" customHeight="1" x14ac:dyDescent="0.2">
      <c r="A28" s="12" t="s">
        <v>43</v>
      </c>
      <c r="B28" s="34"/>
      <c r="C28" s="14" t="s">
        <v>30</v>
      </c>
      <c r="D28" s="14" t="s">
        <v>30</v>
      </c>
      <c r="E28" s="14" t="s">
        <v>30</v>
      </c>
      <c r="F28" s="14" t="s">
        <v>30</v>
      </c>
      <c r="G28" s="15">
        <f t="shared" si="0"/>
        <v>0</v>
      </c>
    </row>
    <row r="29" spans="1:7" x14ac:dyDescent="0.2">
      <c r="A29" s="12" t="s">
        <v>44</v>
      </c>
      <c r="B29" s="35" t="s">
        <v>14</v>
      </c>
      <c r="C29" s="14" t="s">
        <v>30</v>
      </c>
      <c r="D29" s="14" t="s">
        <v>30</v>
      </c>
      <c r="E29" s="14" t="s">
        <v>30</v>
      </c>
      <c r="F29" s="14" t="s">
        <v>30</v>
      </c>
      <c r="G29" s="15">
        <f t="shared" si="0"/>
        <v>0</v>
      </c>
    </row>
    <row r="30" spans="1:7" x14ac:dyDescent="0.2">
      <c r="A30" s="12" t="s">
        <v>45</v>
      </c>
      <c r="B30" s="35"/>
      <c r="C30" s="14" t="s">
        <v>30</v>
      </c>
      <c r="D30" s="14" t="s">
        <v>30</v>
      </c>
      <c r="E30" s="14" t="s">
        <v>30</v>
      </c>
      <c r="F30" s="14" t="s">
        <v>30</v>
      </c>
      <c r="G30" s="15">
        <f t="shared" si="0"/>
        <v>0</v>
      </c>
    </row>
    <row r="31" spans="1:7" ht="38.25" x14ac:dyDescent="0.2">
      <c r="A31" s="12" t="s">
        <v>46</v>
      </c>
      <c r="B31" s="35"/>
      <c r="C31" s="14" t="s">
        <v>30</v>
      </c>
      <c r="D31" s="14" t="s">
        <v>30</v>
      </c>
      <c r="E31" s="14" t="s">
        <v>30</v>
      </c>
      <c r="F31" s="14" t="s">
        <v>30</v>
      </c>
      <c r="G31" s="15">
        <f t="shared" si="0"/>
        <v>0</v>
      </c>
    </row>
    <row r="32" spans="1:7" x14ac:dyDescent="0.2">
      <c r="A32" s="12" t="s">
        <v>47</v>
      </c>
      <c r="B32" s="35"/>
      <c r="C32" s="14" t="s">
        <v>30</v>
      </c>
      <c r="D32" s="14" t="s">
        <v>30</v>
      </c>
      <c r="E32" s="14" t="s">
        <v>30</v>
      </c>
      <c r="F32" s="14" t="s">
        <v>30</v>
      </c>
      <c r="G32" s="15">
        <f t="shared" si="0"/>
        <v>0</v>
      </c>
    </row>
    <row r="33" spans="1:7" x14ac:dyDescent="0.2">
      <c r="A33" s="12" t="s">
        <v>48</v>
      </c>
      <c r="B33" s="35"/>
      <c r="C33" s="14" t="s">
        <v>30</v>
      </c>
      <c r="D33" s="14" t="s">
        <v>30</v>
      </c>
      <c r="E33" s="14" t="s">
        <v>30</v>
      </c>
      <c r="F33" s="14" t="s">
        <v>30</v>
      </c>
      <c r="G33" s="15">
        <f t="shared" si="0"/>
        <v>0</v>
      </c>
    </row>
    <row r="34" spans="1:7" ht="25.5" x14ac:dyDescent="0.2">
      <c r="A34" s="12" t="s">
        <v>49</v>
      </c>
      <c r="B34" s="35"/>
      <c r="C34" s="14" t="s">
        <v>30</v>
      </c>
      <c r="D34" s="14" t="s">
        <v>30</v>
      </c>
      <c r="E34" s="14" t="s">
        <v>30</v>
      </c>
      <c r="F34" s="14" t="s">
        <v>30</v>
      </c>
      <c r="G34" s="15">
        <f t="shared" si="0"/>
        <v>0</v>
      </c>
    </row>
    <row r="35" spans="1:7" ht="25.5" x14ac:dyDescent="0.2">
      <c r="A35" s="12" t="s">
        <v>50</v>
      </c>
      <c r="B35" s="35"/>
      <c r="C35" s="14" t="s">
        <v>30</v>
      </c>
      <c r="D35" s="14" t="s">
        <v>30</v>
      </c>
      <c r="E35" s="14" t="s">
        <v>30</v>
      </c>
      <c r="F35" s="14" t="s">
        <v>30</v>
      </c>
      <c r="G35" s="15">
        <f t="shared" si="0"/>
        <v>0</v>
      </c>
    </row>
    <row r="36" spans="1:7" x14ac:dyDescent="0.2">
      <c r="A36" s="12" t="s">
        <v>51</v>
      </c>
      <c r="B36" s="35"/>
      <c r="C36" s="14" t="s">
        <v>30</v>
      </c>
      <c r="D36" s="14" t="s">
        <v>30</v>
      </c>
      <c r="E36" s="14" t="s">
        <v>30</v>
      </c>
      <c r="F36" s="14" t="s">
        <v>30</v>
      </c>
      <c r="G36" s="15">
        <f t="shared" si="0"/>
        <v>0</v>
      </c>
    </row>
    <row r="37" spans="1:7" ht="25.5" x14ac:dyDescent="0.2">
      <c r="A37" s="12" t="s">
        <v>52</v>
      </c>
      <c r="B37" s="35"/>
      <c r="C37" s="14" t="s">
        <v>30</v>
      </c>
      <c r="D37" s="14" t="s">
        <v>30</v>
      </c>
      <c r="E37" s="14" t="s">
        <v>30</v>
      </c>
      <c r="F37" s="14" t="s">
        <v>30</v>
      </c>
      <c r="G37" s="15">
        <f t="shared" si="0"/>
        <v>0</v>
      </c>
    </row>
    <row r="38" spans="1:7" ht="26.65" customHeight="1" x14ac:dyDescent="0.2">
      <c r="A38" s="12" t="s">
        <v>53</v>
      </c>
      <c r="B38" s="35"/>
      <c r="C38" s="14" t="s">
        <v>30</v>
      </c>
      <c r="D38" s="14" t="s">
        <v>30</v>
      </c>
      <c r="E38" s="14" t="s">
        <v>30</v>
      </c>
      <c r="F38" s="14" t="s">
        <v>30</v>
      </c>
      <c r="G38" s="15">
        <f t="shared" si="0"/>
        <v>0</v>
      </c>
    </row>
    <row r="39" spans="1:7" x14ac:dyDescent="0.2">
      <c r="A39" s="12" t="s">
        <v>54</v>
      </c>
      <c r="B39" s="35"/>
      <c r="C39" s="14" t="s">
        <v>30</v>
      </c>
      <c r="D39" s="14" t="s">
        <v>30</v>
      </c>
      <c r="E39" s="14" t="s">
        <v>30</v>
      </c>
      <c r="F39" s="14" t="s">
        <v>30</v>
      </c>
      <c r="G39" s="15">
        <f t="shared" si="0"/>
        <v>0</v>
      </c>
    </row>
    <row r="40" spans="1:7" ht="25.5" x14ac:dyDescent="0.2">
      <c r="A40" s="12" t="s">
        <v>55</v>
      </c>
      <c r="B40" s="35"/>
      <c r="C40" s="14" t="s">
        <v>30</v>
      </c>
      <c r="D40" s="14" t="s">
        <v>30</v>
      </c>
      <c r="E40" s="14" t="s">
        <v>30</v>
      </c>
      <c r="F40" s="14" t="s">
        <v>30</v>
      </c>
      <c r="G40" s="15">
        <f t="shared" si="0"/>
        <v>0</v>
      </c>
    </row>
    <row r="41" spans="1:7" x14ac:dyDescent="0.2">
      <c r="A41" s="12" t="s">
        <v>56</v>
      </c>
      <c r="B41" s="35"/>
      <c r="C41" s="14" t="s">
        <v>30</v>
      </c>
      <c r="D41" s="14" t="s">
        <v>30</v>
      </c>
      <c r="E41" s="14" t="s">
        <v>30</v>
      </c>
      <c r="F41" s="14" t="s">
        <v>30</v>
      </c>
      <c r="G41" s="15">
        <f t="shared" si="0"/>
        <v>0</v>
      </c>
    </row>
    <row r="42" spans="1:7" x14ac:dyDescent="0.2">
      <c r="A42" s="12" t="s">
        <v>57</v>
      </c>
      <c r="B42" s="35"/>
      <c r="C42" s="14" t="s">
        <v>30</v>
      </c>
      <c r="D42" s="14" t="s">
        <v>30</v>
      </c>
      <c r="E42" s="14" t="s">
        <v>30</v>
      </c>
      <c r="F42" s="14" t="s">
        <v>30</v>
      </c>
      <c r="G42" s="15">
        <f t="shared" si="0"/>
        <v>0</v>
      </c>
    </row>
    <row r="43" spans="1:7" x14ac:dyDescent="0.2">
      <c r="A43" s="12" t="s">
        <v>58</v>
      </c>
      <c r="B43" s="35"/>
      <c r="C43" s="14" t="s">
        <v>30</v>
      </c>
      <c r="D43" s="14" t="s">
        <v>30</v>
      </c>
      <c r="E43" s="14" t="s">
        <v>30</v>
      </c>
      <c r="F43" s="14" t="s">
        <v>30</v>
      </c>
      <c r="G43" s="15">
        <f t="shared" si="0"/>
        <v>0</v>
      </c>
    </row>
    <row r="44" spans="1:7" x14ac:dyDescent="0.2">
      <c r="A44" s="36" t="s">
        <v>59</v>
      </c>
      <c r="B44" s="35"/>
      <c r="C44" s="14" t="s">
        <v>30</v>
      </c>
      <c r="D44" s="14" t="s">
        <v>30</v>
      </c>
      <c r="E44" s="14" t="s">
        <v>30</v>
      </c>
      <c r="F44" s="14" t="s">
        <v>30</v>
      </c>
      <c r="G44" s="15">
        <f t="shared" si="0"/>
        <v>0</v>
      </c>
    </row>
    <row r="45" spans="1:7" x14ac:dyDescent="0.2">
      <c r="A45" s="36" t="s">
        <v>60</v>
      </c>
      <c r="B45" s="35"/>
      <c r="C45" s="14" t="s">
        <v>30</v>
      </c>
      <c r="D45" s="14" t="s">
        <v>30</v>
      </c>
      <c r="E45" s="14" t="s">
        <v>30</v>
      </c>
      <c r="F45" s="14" t="s">
        <v>30</v>
      </c>
      <c r="G45" s="15">
        <f t="shared" si="0"/>
        <v>0</v>
      </c>
    </row>
    <row r="46" spans="1:7" x14ac:dyDescent="0.2">
      <c r="A46" s="36" t="s">
        <v>61</v>
      </c>
      <c r="B46" s="35"/>
      <c r="C46" s="14" t="s">
        <v>30</v>
      </c>
      <c r="D46" s="14" t="s">
        <v>30</v>
      </c>
      <c r="E46" s="14" t="s">
        <v>30</v>
      </c>
      <c r="F46" s="14" t="s">
        <v>30</v>
      </c>
      <c r="G46" s="15">
        <f t="shared" si="0"/>
        <v>0</v>
      </c>
    </row>
    <row r="47" spans="1:7" x14ac:dyDescent="0.2">
      <c r="A47" s="36" t="s">
        <v>62</v>
      </c>
      <c r="B47" s="35"/>
      <c r="C47" s="14" t="s">
        <v>30</v>
      </c>
      <c r="D47" s="14" t="s">
        <v>30</v>
      </c>
      <c r="E47" s="14" t="s">
        <v>30</v>
      </c>
      <c r="F47" s="14" t="s">
        <v>30</v>
      </c>
      <c r="G47" s="15">
        <f t="shared" si="0"/>
        <v>0</v>
      </c>
    </row>
    <row r="48" spans="1:7" ht="38.25" x14ac:dyDescent="0.2">
      <c r="A48" s="12" t="s">
        <v>63</v>
      </c>
      <c r="B48" s="35"/>
      <c r="C48" s="14" t="s">
        <v>30</v>
      </c>
      <c r="D48" s="14" t="s">
        <v>30</v>
      </c>
      <c r="E48" s="14" t="s">
        <v>30</v>
      </c>
      <c r="F48" s="14" t="s">
        <v>30</v>
      </c>
      <c r="G48" s="15">
        <f t="shared" ref="G48:G59" si="1">COUNTIF(C48:F48,"N")</f>
        <v>0</v>
      </c>
    </row>
    <row r="49" spans="1:7" ht="25.5" x14ac:dyDescent="0.2">
      <c r="A49" s="12" t="s">
        <v>64</v>
      </c>
      <c r="B49" s="33" t="s">
        <v>65</v>
      </c>
      <c r="C49" s="14" t="s">
        <v>30</v>
      </c>
      <c r="D49" s="14" t="s">
        <v>30</v>
      </c>
      <c r="E49" s="14" t="s">
        <v>30</v>
      </c>
      <c r="F49" s="14" t="s">
        <v>30</v>
      </c>
      <c r="G49" s="15">
        <f t="shared" si="1"/>
        <v>0</v>
      </c>
    </row>
    <row r="50" spans="1:7" ht="25.5" x14ac:dyDescent="0.2">
      <c r="A50" s="12" t="s">
        <v>66</v>
      </c>
      <c r="B50" s="34"/>
      <c r="C50" s="14" t="s">
        <v>30</v>
      </c>
      <c r="D50" s="14" t="s">
        <v>30</v>
      </c>
      <c r="E50" s="14" t="s">
        <v>30</v>
      </c>
      <c r="F50" s="14" t="s">
        <v>30</v>
      </c>
      <c r="G50" s="15">
        <f t="shared" si="1"/>
        <v>0</v>
      </c>
    </row>
    <row r="51" spans="1:7" ht="25.5" x14ac:dyDescent="0.2">
      <c r="A51" s="12" t="s">
        <v>67</v>
      </c>
      <c r="B51" s="34"/>
      <c r="C51" s="14" t="s">
        <v>30</v>
      </c>
      <c r="D51" s="14" t="s">
        <v>30</v>
      </c>
      <c r="E51" s="14" t="s">
        <v>30</v>
      </c>
      <c r="F51" s="14" t="s">
        <v>30</v>
      </c>
      <c r="G51" s="15">
        <f t="shared" si="1"/>
        <v>0</v>
      </c>
    </row>
    <row r="52" spans="1:7" ht="25.5" x14ac:dyDescent="0.2">
      <c r="A52" s="37" t="s">
        <v>68</v>
      </c>
      <c r="B52" s="34" t="s">
        <v>14</v>
      </c>
      <c r="C52" s="14" t="s">
        <v>30</v>
      </c>
      <c r="D52" s="14" t="s">
        <v>30</v>
      </c>
      <c r="E52" s="14" t="s">
        <v>30</v>
      </c>
      <c r="F52" s="14" t="s">
        <v>30</v>
      </c>
      <c r="G52" s="15">
        <f t="shared" si="1"/>
        <v>0</v>
      </c>
    </row>
    <row r="53" spans="1:7" ht="25.5" x14ac:dyDescent="0.2">
      <c r="A53" s="37" t="s">
        <v>69</v>
      </c>
      <c r="B53" s="38"/>
      <c r="C53" s="14" t="s">
        <v>30</v>
      </c>
      <c r="D53" s="14" t="s">
        <v>30</v>
      </c>
      <c r="E53" s="14" t="s">
        <v>30</v>
      </c>
      <c r="F53" s="14" t="s">
        <v>30</v>
      </c>
      <c r="G53" s="15">
        <f t="shared" si="1"/>
        <v>0</v>
      </c>
    </row>
    <row r="54" spans="1:7" ht="25.5" x14ac:dyDescent="0.2">
      <c r="A54" s="39" t="s">
        <v>70</v>
      </c>
      <c r="B54" s="15" t="s">
        <v>25</v>
      </c>
      <c r="C54" s="14" t="s">
        <v>30</v>
      </c>
      <c r="D54" s="14" t="s">
        <v>30</v>
      </c>
      <c r="E54" s="14" t="s">
        <v>30</v>
      </c>
      <c r="F54" s="14" t="s">
        <v>30</v>
      </c>
      <c r="G54" s="15">
        <f t="shared" si="1"/>
        <v>0</v>
      </c>
    </row>
    <row r="55" spans="1:7" ht="51" x14ac:dyDescent="0.2">
      <c r="A55" s="12" t="s">
        <v>71</v>
      </c>
      <c r="B55" s="33" t="s">
        <v>72</v>
      </c>
      <c r="C55" s="14" t="s">
        <v>30</v>
      </c>
      <c r="D55" s="14" t="s">
        <v>30</v>
      </c>
      <c r="E55" s="14" t="s">
        <v>30</v>
      </c>
      <c r="F55" s="14" t="s">
        <v>30</v>
      </c>
      <c r="G55" s="15">
        <f t="shared" si="1"/>
        <v>0</v>
      </c>
    </row>
    <row r="56" spans="1:7" ht="25.5" x14ac:dyDescent="0.2">
      <c r="A56" s="12" t="s">
        <v>73</v>
      </c>
      <c r="B56" s="38"/>
      <c r="C56" s="14" t="s">
        <v>30</v>
      </c>
      <c r="D56" s="14" t="s">
        <v>30</v>
      </c>
      <c r="E56" s="14" t="s">
        <v>30</v>
      </c>
      <c r="F56" s="14" t="s">
        <v>30</v>
      </c>
      <c r="G56" s="15">
        <f t="shared" si="1"/>
        <v>0</v>
      </c>
    </row>
    <row r="57" spans="1:7" s="7" customFormat="1" ht="25.5" x14ac:dyDescent="0.2">
      <c r="A57" s="40" t="s">
        <v>74</v>
      </c>
      <c r="B57" s="15" t="s">
        <v>75</v>
      </c>
      <c r="C57" s="14" t="s">
        <v>30</v>
      </c>
      <c r="D57" s="14" t="s">
        <v>30</v>
      </c>
      <c r="E57" s="14" t="s">
        <v>30</v>
      </c>
      <c r="F57" s="14" t="s">
        <v>30</v>
      </c>
      <c r="G57" s="15">
        <f t="shared" si="1"/>
        <v>0</v>
      </c>
    </row>
    <row r="58" spans="1:7" s="7" customFormat="1" x14ac:dyDescent="0.2">
      <c r="A58" s="41" t="s">
        <v>76</v>
      </c>
      <c r="B58" s="26" t="s">
        <v>77</v>
      </c>
      <c r="C58" s="3" t="str">
        <f>IF(C13="","",IF(C13&gt;=131,"Y","N"))</f>
        <v>Y</v>
      </c>
      <c r="D58" s="3" t="str">
        <f>IF(D13="","",IF(D13&gt;=131,"Y","N"))</f>
        <v>Y</v>
      </c>
      <c r="E58" s="3" t="str">
        <f>IF(E13="","",IF(E13&gt;=131,"Y","N"))</f>
        <v>Y</v>
      </c>
      <c r="F58" s="3" t="str">
        <f>IF(F13="","",IF(F13&gt;=131,"Y","N"))</f>
        <v>Y</v>
      </c>
      <c r="G58" s="15">
        <f t="shared" si="1"/>
        <v>0</v>
      </c>
    </row>
    <row r="59" spans="1:7" s="7" customFormat="1" x14ac:dyDescent="0.2">
      <c r="A59" s="41" t="s">
        <v>78</v>
      </c>
      <c r="B59" s="26" t="s">
        <v>77</v>
      </c>
      <c r="C59" s="26" t="str">
        <f>IF(COUNTIF(C15:C57,"N")&gt;0,"N","Y")</f>
        <v>Y</v>
      </c>
      <c r="D59" s="26" t="str">
        <f t="shared" ref="D59:F59" si="2">IF(COUNTIF(D15:D57,"N")&gt;0,"N","Y")</f>
        <v>Y</v>
      </c>
      <c r="E59" s="26" t="str">
        <f t="shared" si="2"/>
        <v>Y</v>
      </c>
      <c r="F59" s="26" t="str">
        <f t="shared" si="2"/>
        <v>Y</v>
      </c>
      <c r="G59" s="15">
        <f t="shared" si="1"/>
        <v>0</v>
      </c>
    </row>
    <row r="60" spans="1:7" ht="18.600000000000001" customHeight="1" x14ac:dyDescent="0.2">
      <c r="A60" s="42" t="s">
        <v>79</v>
      </c>
      <c r="B60" s="28"/>
      <c r="C60" s="43"/>
      <c r="D60" s="43"/>
      <c r="E60" s="43"/>
      <c r="F60" s="43"/>
      <c r="G60" s="43"/>
    </row>
    <row r="61" spans="1:7" ht="25.5" x14ac:dyDescent="0.2">
      <c r="A61" s="40" t="s">
        <v>80</v>
      </c>
      <c r="B61" s="44" t="s">
        <v>65</v>
      </c>
      <c r="C61" s="14" t="s">
        <v>81</v>
      </c>
      <c r="D61" s="14" t="s">
        <v>81</v>
      </c>
      <c r="E61" s="14" t="s">
        <v>30</v>
      </c>
      <c r="F61" s="14" t="s">
        <v>81</v>
      </c>
      <c r="G61" s="15">
        <f>COUNTIF(C61:F61,"N")</f>
        <v>3</v>
      </c>
    </row>
    <row r="62" spans="1:7" ht="25.5" x14ac:dyDescent="0.2">
      <c r="A62" s="45" t="s">
        <v>82</v>
      </c>
      <c r="B62" s="17"/>
      <c r="C62" s="14" t="s">
        <v>30</v>
      </c>
      <c r="D62" s="14" t="s">
        <v>30</v>
      </c>
      <c r="E62" s="14" t="s">
        <v>30</v>
      </c>
      <c r="F62" s="14" t="s">
        <v>30</v>
      </c>
      <c r="G62" s="15">
        <f>COUNTIF(C62:F62,"N")</f>
        <v>0</v>
      </c>
    </row>
    <row r="63" spans="1:7" ht="25.5" customHeight="1" x14ac:dyDescent="0.2">
      <c r="A63" s="45" t="s">
        <v>83</v>
      </c>
      <c r="B63" s="13" t="s">
        <v>84</v>
      </c>
      <c r="C63" s="46">
        <v>1</v>
      </c>
      <c r="D63" s="46">
        <v>3</v>
      </c>
      <c r="E63" s="46">
        <v>4</v>
      </c>
      <c r="F63" s="46">
        <v>2</v>
      </c>
      <c r="G63" s="19"/>
    </row>
    <row r="64" spans="1:7" x14ac:dyDescent="0.2">
      <c r="A64" s="47"/>
      <c r="B64" s="48"/>
      <c r="C64" s="47"/>
      <c r="D64" s="47"/>
      <c r="E64" s="47"/>
      <c r="F64" s="47"/>
    </row>
    <row r="65" spans="1:6" x14ac:dyDescent="0.2">
      <c r="A65" s="47"/>
      <c r="B65" s="48"/>
      <c r="C65" s="47"/>
      <c r="D65" s="47"/>
      <c r="E65" s="47"/>
      <c r="F65" s="47"/>
    </row>
  </sheetData>
  <mergeCells count="13">
    <mergeCell ref="B61:B62"/>
    <mergeCell ref="B15:B17"/>
    <mergeCell ref="B18:B28"/>
    <mergeCell ref="B29:B48"/>
    <mergeCell ref="B49:B51"/>
    <mergeCell ref="B52:B53"/>
    <mergeCell ref="B55:B56"/>
    <mergeCell ref="B1:B2"/>
    <mergeCell ref="G1:G2"/>
    <mergeCell ref="B5:B6"/>
    <mergeCell ref="B8:B9"/>
    <mergeCell ref="B11:B12"/>
    <mergeCell ref="A13:B13"/>
  </mergeCells>
  <conditionalFormatting sqref="G61:G62 G4:G13 G15:G59">
    <cfRule type="cellIs" dxfId="2" priority="3" operator="greaterThan">
      <formula>0</formula>
    </cfRule>
  </conditionalFormatting>
  <conditionalFormatting sqref="C61:F62 C16:F59">
    <cfRule type="cellIs" dxfId="1" priority="2" operator="equal">
      <formula>"N"</formula>
    </cfRule>
  </conditionalFormatting>
  <conditionalFormatting sqref="C15:F15">
    <cfRule type="cellIs" dxfId="0" priority="1" operator="equal">
      <formula>"N"</formula>
    </cfRule>
  </conditionalFormatting>
  <printOptions horizontalCentered="1"/>
  <pageMargins left="0.7" right="0.7" top="0.75" bottom="0.75" header="0.3" footer="0.3"/>
  <pageSetup paperSize="5" scale="78" orientation="portrait" r:id="rId1"/>
  <headerFooter>
    <oddHeader>&amp;C2023-108 RFA Scoring Sheets</oddHeader>
    <oddFooter>&amp;CPage &amp;P of &amp;N</oddFooter>
  </headerFooter>
  <rowBreaks count="1" manualBreakCount="1">
    <brk id="28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4E67B7-A339-47D0-993F-A34F3A21CAB9}"/>
</file>

<file path=customXml/itemProps2.xml><?xml version="1.0" encoding="utf-8"?>
<ds:datastoreItem xmlns:ds="http://schemas.openxmlformats.org/officeDocument/2006/customXml" ds:itemID="{489A2A4E-D255-4E06-87AF-730C60D5AABC}"/>
</file>

<file path=customXml/itemProps3.xml><?xml version="1.0" encoding="utf-8"?>
<ds:datastoreItem xmlns:ds="http://schemas.openxmlformats.org/officeDocument/2006/customXml" ds:itemID="{18363911-E25A-4274-95D9-7B77F8B06C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2023-05-25T17:03:11Z</dcterms:created>
  <dcterms:modified xsi:type="dcterms:W3CDTF">2023-05-25T17:09:45Z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