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4 Spreadsheets/2024-106 DC-DD/"/>
    </mc:Choice>
  </mc:AlternateContent>
  <xr:revisionPtr revIDLastSave="25" documentId="8_{0F1AB888-16DA-4CB9-BCD9-B564FAF6C202}" xr6:coauthVersionLast="47" xr6:coauthVersionMax="47" xr10:uidLastSave="{6A5C636A-9EE6-4144-ADD2-C5403150C75E}"/>
  <bookViews>
    <workbookView xWindow="28680" yWindow="-120" windowWidth="29040" windowHeight="15720" xr2:uid="{B3D61745-2DF7-464F-92A6-64A727586A36}"/>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O4" i="1"/>
  <c r="K13" i="1"/>
  <c r="K12" i="1"/>
  <c r="O3" i="1"/>
  <c r="D3" i="1"/>
  <c r="D8" i="1" l="1"/>
  <c r="D9" i="1" s="1"/>
</calcChain>
</file>

<file path=xl/sharedStrings.xml><?xml version="1.0" encoding="utf-8"?>
<sst xmlns="http://schemas.openxmlformats.org/spreadsheetml/2006/main" count="58" uniqueCount="49">
  <si>
    <t>Total HC Available for RFA</t>
  </si>
  <si>
    <t>Total Grants Available for RFA</t>
  </si>
  <si>
    <t>Total HC Allocated</t>
  </si>
  <si>
    <t>Total Grants Allocated</t>
  </si>
  <si>
    <t>Total HC Remaining</t>
  </si>
  <si>
    <t>Total Grants Remaining</t>
  </si>
  <si>
    <t>Total SAIL Available for RFA</t>
  </si>
  <si>
    <t>Total SAIL Allocated</t>
  </si>
  <si>
    <t>Total SAIL Remaining</t>
  </si>
  <si>
    <t>Application Number</t>
  </si>
  <si>
    <t>Name of Development</t>
  </si>
  <si>
    <t>County</t>
  </si>
  <si>
    <t>Name of Authorized Principal</t>
  </si>
  <si>
    <t>Name of Developers</t>
  </si>
  <si>
    <t>Demo</t>
  </si>
  <si>
    <t>Total Units</t>
  </si>
  <si>
    <t>HC Request Amount</t>
  </si>
  <si>
    <t>SAIL Request Amount</t>
  </si>
  <si>
    <t>ELI Loan Request Amount</t>
  </si>
  <si>
    <t>Total SAIL Request Amount (SAIL + ELI)</t>
  </si>
  <si>
    <t>Grants Requested</t>
  </si>
  <si>
    <t>Eligible For Funding?</t>
  </si>
  <si>
    <t>Priority Level</t>
  </si>
  <si>
    <t>Total Points</t>
  </si>
  <si>
    <t>Operating/ Managing Experience Points Preference</t>
  </si>
  <si>
    <t>Accessibility Preference</t>
  </si>
  <si>
    <t>Qualifying Financial Assistance Preference</t>
  </si>
  <si>
    <t>Total Corp Funding Per Set-Aside</t>
  </si>
  <si>
    <t>A/B Leveraging</t>
  </si>
  <si>
    <t>Florida Job Creation Preference</t>
  </si>
  <si>
    <t>Lottery Number</t>
  </si>
  <si>
    <t>2024-304CGN</t>
  </si>
  <si>
    <t>Legacy Village</t>
  </si>
  <si>
    <t>Manatee</t>
  </si>
  <si>
    <t>Julian S. Eller</t>
  </si>
  <si>
    <t>Blue 41 Developer, LLC ; CASL Developer, LLC</t>
  </si>
  <si>
    <t>DD</t>
  </si>
  <si>
    <t>Y</t>
  </si>
  <si>
    <t>A</t>
  </si>
  <si>
    <t>2024-305CSN</t>
  </si>
  <si>
    <t>The Franklin</t>
  </si>
  <si>
    <t>Hillsborough</t>
  </si>
  <si>
    <t>Roaya Tyson</t>
  </si>
  <si>
    <t>DDA Development, LLC</t>
  </si>
  <si>
    <t>DC</t>
  </si>
  <si>
    <t>N</t>
  </si>
  <si>
    <t>On March 26, 2024,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</si>
  <si>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</si>
  <si>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Additional 9% HC approved by Board on 3-26-24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</si>
</sst>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7" x14ac:knownFonts="1">
    <font>
      <sz val="10"/>
      <name val="Arial"/>
      <family val="2"/>
    </font>
    <font>
      <b/>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color theme="1"/>
      <name val="Calibri"/>
      <family val="2"/>
      <scheme val="minor"/>
    </font>
    <font>
      <sz val="9"/>
      <name val="Calibri"/>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2" fillId="0" borderId="0"/>
  </cellStyleXfs>
  <cellXfs count="41">
    <xf numFmtId="0" fontId="0" fillId="0" borderId="0" xfId="0"/>
    <xf numFmtId="0" fontId="1" fillId="0" borderId="0" xfId="0" applyFont="1" applyAlignment="1">
      <alignment vertical="center"/>
    </xf>
    <xf numFmtId="164" fontId="1" fillId="0" borderId="1" xfId="1" applyNumberFormat="1" applyFont="1" applyFill="1" applyBorder="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164" fontId="1" fillId="0" borderId="0" xfId="1" applyNumberFormat="1" applyFont="1" applyFill="1" applyBorder="1" applyAlignment="1">
      <alignment horizontal="left" vertical="center"/>
    </xf>
    <xf numFmtId="0" fontId="3" fillId="0" borderId="0" xfId="0" applyFont="1" applyAlignment="1">
      <alignment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43" fontId="4" fillId="0" borderId="1" xfId="1" applyFont="1" applyFill="1" applyBorder="1" applyAlignment="1" applyProtection="1">
      <alignment horizontal="center" vertical="center" wrapText="1"/>
      <protection locked="0"/>
    </xf>
    <xf numFmtId="0" fontId="4" fillId="0" borderId="0" xfId="0" applyFont="1" applyAlignment="1">
      <alignment horizontal="center" vertical="center"/>
    </xf>
    <xf numFmtId="164" fontId="3" fillId="0" borderId="0" xfId="1" applyNumberFormat="1"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6" fontId="3" fillId="0" borderId="1" xfId="0" applyNumberFormat="1" applyFont="1" applyBorder="1" applyAlignment="1">
      <alignment horizontal="left" vertical="center" wrapText="1"/>
    </xf>
    <xf numFmtId="0" fontId="3" fillId="0" borderId="1" xfId="2" applyFont="1" applyBorder="1" applyAlignment="1">
      <alignment horizontal="center" vertical="center"/>
    </xf>
    <xf numFmtId="0" fontId="3" fillId="0" borderId="1" xfId="0"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8" fontId="3" fillId="0" borderId="1" xfId="0" applyNumberFormat="1" applyFont="1" applyBorder="1" applyAlignment="1">
      <alignment horizontal="left" vertical="center" wrapText="1"/>
    </xf>
    <xf numFmtId="8" fontId="3" fillId="0" borderId="1"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wrapText="1"/>
      <protection locked="0"/>
    </xf>
    <xf numFmtId="0" fontId="3" fillId="0" borderId="0" xfId="0" applyFont="1" applyAlignment="1">
      <alignment vertical="center" wrapText="1"/>
    </xf>
    <xf numFmtId="164" fontId="3" fillId="0" borderId="0" xfId="1" applyNumberFormat="1" applyFont="1" applyBorder="1" applyAlignment="1">
      <alignment vertical="center" wrapText="1"/>
    </xf>
    <xf numFmtId="43" fontId="3" fillId="0" borderId="0" xfId="1" applyFont="1" applyBorder="1" applyAlignment="1">
      <alignment vertical="center" wrapText="1"/>
    </xf>
    <xf numFmtId="44" fontId="3" fillId="0" borderId="0" xfId="0" applyNumberFormat="1" applyFont="1" applyAlignment="1" applyProtection="1">
      <alignment horizontal="center" vertical="center" wrapText="1"/>
      <protection locked="0"/>
    </xf>
    <xf numFmtId="164" fontId="3" fillId="0" borderId="1" xfId="1" applyNumberFormat="1" applyFont="1" applyFill="1" applyBorder="1" applyAlignment="1">
      <alignment vertical="center" wrapText="1"/>
    </xf>
    <xf numFmtId="164" fontId="1" fillId="0" borderId="0" xfId="1" applyNumberFormat="1" applyFont="1" applyFill="1" applyBorder="1" applyAlignment="1">
      <alignment vertical="center"/>
    </xf>
    <xf numFmtId="0" fontId="6" fillId="0" borderId="0" xfId="0" applyFont="1" applyAlignment="1">
      <alignment vertical="center"/>
    </xf>
    <xf numFmtId="43" fontId="1" fillId="2" borderId="1" xfId="0" applyNumberFormat="1" applyFont="1" applyFill="1" applyBorder="1" applyAlignment="1">
      <alignment horizontal="center" vertical="center"/>
    </xf>
    <xf numFmtId="0" fontId="6" fillId="0" borderId="0" xfId="0" applyFont="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cellXfs>
  <cellStyles count="3">
    <cellStyle name="Comma" xfId="1" builtinId="3"/>
    <cellStyle name="Normal" xfId="0" builtinId="0"/>
    <cellStyle name="Normal 3" xfId="2" xr:uid="{AB411603-2B40-4DBC-9AA4-6068D7CE4B02}"/>
  </cellStyles>
  <dxfs count="2">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00B2C-35D1-4EDF-87DE-21F71D1A30F0}">
  <sheetPr>
    <pageSetUpPr fitToPage="1"/>
  </sheetPr>
  <dimension ref="A1:AA71"/>
  <sheetViews>
    <sheetView showGridLines="0" tabSelected="1" zoomScale="120" zoomScaleNormal="120" workbookViewId="0">
      <pane xSplit="1" ySplit="11" topLeftCell="B12" activePane="bottomRight" state="frozen"/>
      <selection pane="topRight" activeCell="B1" sqref="B1"/>
      <selection pane="bottomLeft" activeCell="A2" sqref="A2"/>
      <selection pane="bottomRight" activeCell="B11" sqref="B11"/>
    </sheetView>
  </sheetViews>
  <sheetFormatPr defaultColWidth="9.140625" defaultRowHeight="12" x14ac:dyDescent="0.2"/>
  <cols>
    <col min="1" max="1" width="10" style="6" bestFit="1" customWidth="1"/>
    <col min="2" max="2" width="16.85546875" style="22" customWidth="1"/>
    <col min="3" max="3" width="9.28515625" style="6" customWidth="1"/>
    <col min="4" max="4" width="14.85546875" style="6" bestFit="1" customWidth="1"/>
    <col min="5" max="5" width="19.42578125" style="6" customWidth="1"/>
    <col min="6" max="6" width="5.28515625" style="6" bestFit="1" customWidth="1"/>
    <col min="7" max="7" width="6.140625" style="6" customWidth="1"/>
    <col min="8" max="8" width="9.5703125" style="6" bestFit="1" customWidth="1"/>
    <col min="9" max="9" width="6.5703125" style="11" hidden="1" customWidth="1"/>
    <col min="10" max="10" width="9.42578125" style="11" hidden="1" customWidth="1"/>
    <col min="11" max="11" width="8.85546875" style="6" customWidth="1"/>
    <col min="12" max="12" width="9.140625" style="6" customWidth="1"/>
    <col min="13" max="13" width="8.5703125" style="6" customWidth="1"/>
    <col min="14" max="14" width="6.42578125" style="6" customWidth="1"/>
    <col min="15" max="15" width="12.140625" style="6" customWidth="1"/>
    <col min="16" max="16" width="9.85546875" style="6" bestFit="1" customWidth="1"/>
    <col min="17" max="17" width="10" style="6" customWidth="1"/>
    <col min="18" max="18" width="10.85546875" style="6" customWidth="1"/>
    <col min="19" max="19" width="8.140625" style="6" hidden="1" customWidth="1"/>
    <col min="20" max="20" width="9.42578125" style="6" customWidth="1"/>
    <col min="21" max="21" width="8.5703125" style="6" bestFit="1" customWidth="1"/>
    <col min="22" max="22" width="6.7109375" style="6" bestFit="1" customWidth="1"/>
    <col min="23" max="23" width="14.85546875" style="6" customWidth="1"/>
    <col min="24" max="24" width="15.140625" style="6" customWidth="1"/>
    <col min="25" max="25" width="9.140625" style="6"/>
    <col min="26" max="26" width="9.140625" style="6" customWidth="1"/>
    <col min="27" max="16384" width="9.140625" style="6"/>
  </cols>
  <sheetData>
    <row r="1" spans="1:27" s="1" customFormat="1" ht="15" x14ac:dyDescent="0.2"/>
    <row r="2" spans="1:27" s="1" customFormat="1" ht="14.45" customHeight="1" x14ac:dyDescent="0.2">
      <c r="A2" s="33" t="s">
        <v>0</v>
      </c>
      <c r="B2" s="33"/>
      <c r="C2" s="33"/>
      <c r="D2" s="2">
        <v>3264800</v>
      </c>
      <c r="E2" s="3"/>
      <c r="F2" s="3"/>
      <c r="G2" s="3"/>
      <c r="H2" s="3"/>
      <c r="I2" s="3"/>
      <c r="J2" s="3"/>
      <c r="K2" s="33" t="s">
        <v>1</v>
      </c>
      <c r="L2" s="33"/>
      <c r="M2" s="33"/>
      <c r="N2" s="33"/>
      <c r="O2" s="2">
        <v>4600000</v>
      </c>
      <c r="P2" s="3"/>
      <c r="Q2" s="3"/>
    </row>
    <row r="3" spans="1:27" s="1" customFormat="1" ht="14.45" customHeight="1" x14ac:dyDescent="0.2">
      <c r="A3" s="31" t="s">
        <v>2</v>
      </c>
      <c r="B3" s="31"/>
      <c r="C3" s="31"/>
      <c r="D3" s="2">
        <f>SUM(H12:H20)</f>
        <v>4450000</v>
      </c>
      <c r="E3" s="3"/>
      <c r="F3" s="3"/>
      <c r="G3" s="3"/>
      <c r="H3" s="3"/>
      <c r="I3" s="3"/>
      <c r="J3" s="3"/>
      <c r="K3" s="33" t="s">
        <v>3</v>
      </c>
      <c r="L3" s="33"/>
      <c r="M3" s="33"/>
      <c r="N3" s="33"/>
      <c r="O3" s="2">
        <f>SUM(L12:L20)</f>
        <v>4600000</v>
      </c>
      <c r="P3" s="3"/>
      <c r="Q3" s="3"/>
    </row>
    <row r="4" spans="1:27" s="1" customFormat="1" ht="30" customHeight="1" x14ac:dyDescent="0.2">
      <c r="A4" s="35" t="s">
        <v>48</v>
      </c>
      <c r="B4" s="36"/>
      <c r="C4" s="37"/>
      <c r="D4" s="2">
        <v>1185200</v>
      </c>
      <c r="E4" s="3"/>
      <c r="F4" s="3"/>
      <c r="G4" s="3"/>
      <c r="H4" s="3"/>
      <c r="I4" s="3"/>
      <c r="J4" s="3"/>
      <c r="K4" s="33" t="s">
        <v>5</v>
      </c>
      <c r="L4" s="33"/>
      <c r="M4" s="33"/>
      <c r="N4" s="33"/>
      <c r="O4" s="2">
        <f>O2-O3</f>
        <v>0</v>
      </c>
      <c r="P4" s="3"/>
      <c r="Q4" s="3"/>
    </row>
    <row r="5" spans="1:27" s="1" customFormat="1" ht="14.45" customHeight="1" x14ac:dyDescent="0.2">
      <c r="A5" s="31" t="s">
        <v>4</v>
      </c>
      <c r="B5" s="31"/>
      <c r="C5" s="31"/>
      <c r="D5" s="2">
        <f>D2-D3+D4</f>
        <v>0</v>
      </c>
      <c r="E5" s="3"/>
      <c r="F5" s="3"/>
      <c r="G5" s="3"/>
      <c r="H5" s="3"/>
      <c r="I5" s="3"/>
      <c r="J5" s="3"/>
      <c r="K5" s="34"/>
      <c r="L5" s="34"/>
      <c r="M5" s="34"/>
      <c r="N5" s="34"/>
      <c r="O5" s="27"/>
      <c r="P5" s="3"/>
      <c r="Q5" s="3"/>
    </row>
    <row r="6" spans="1:27" s="1" customFormat="1" ht="9" customHeight="1" x14ac:dyDescent="0.2">
      <c r="A6" s="38"/>
      <c r="B6" s="39"/>
      <c r="C6" s="40"/>
      <c r="D6" s="29"/>
      <c r="E6" s="4"/>
      <c r="F6" s="4"/>
      <c r="G6" s="4"/>
      <c r="H6" s="4"/>
      <c r="I6" s="5"/>
      <c r="J6" s="5"/>
      <c r="L6" s="3"/>
      <c r="M6" s="3"/>
      <c r="N6" s="3"/>
      <c r="O6" s="3"/>
      <c r="P6" s="3"/>
      <c r="Q6" s="3"/>
      <c r="R6" s="3"/>
      <c r="S6" s="3"/>
      <c r="T6" s="3"/>
      <c r="U6" s="3"/>
      <c r="V6" s="3"/>
      <c r="W6" s="3"/>
      <c r="X6" s="3"/>
    </row>
    <row r="7" spans="1:27" s="1" customFormat="1" ht="14.45" customHeight="1" x14ac:dyDescent="0.2">
      <c r="A7" s="33" t="s">
        <v>6</v>
      </c>
      <c r="B7" s="33"/>
      <c r="C7" s="33"/>
      <c r="D7" s="2">
        <v>6000000</v>
      </c>
      <c r="E7" s="3"/>
      <c r="F7" s="32"/>
      <c r="G7" s="32"/>
      <c r="H7" s="32"/>
      <c r="I7" s="32"/>
      <c r="J7" s="32"/>
      <c r="K7" s="32"/>
      <c r="L7" s="32"/>
      <c r="M7" s="32"/>
      <c r="N7" s="32"/>
      <c r="O7" s="32"/>
      <c r="P7" s="32"/>
      <c r="Q7" s="32"/>
    </row>
    <row r="8" spans="1:27" s="1" customFormat="1" ht="14.45" customHeight="1" x14ac:dyDescent="0.2">
      <c r="A8" s="31" t="s">
        <v>7</v>
      </c>
      <c r="B8" s="31"/>
      <c r="C8" s="31"/>
      <c r="D8" s="2">
        <f>SUM(K12:K20)</f>
        <v>6000000</v>
      </c>
      <c r="E8" s="3"/>
      <c r="F8" s="32"/>
      <c r="G8" s="32"/>
      <c r="H8" s="32"/>
      <c r="I8" s="32"/>
      <c r="J8" s="32"/>
      <c r="K8" s="32"/>
      <c r="L8" s="32"/>
      <c r="M8" s="32"/>
      <c r="N8" s="32"/>
      <c r="O8" s="32"/>
      <c r="P8" s="32"/>
      <c r="Q8" s="32"/>
    </row>
    <row r="9" spans="1:27" s="1" customFormat="1" ht="14.45" customHeight="1" x14ac:dyDescent="0.2">
      <c r="A9" s="31" t="s">
        <v>8</v>
      </c>
      <c r="B9" s="31"/>
      <c r="C9" s="31"/>
      <c r="D9" s="2">
        <f>D7-D8</f>
        <v>0</v>
      </c>
      <c r="E9" s="3"/>
      <c r="F9" s="32"/>
      <c r="G9" s="32"/>
      <c r="H9" s="32"/>
      <c r="I9" s="32"/>
      <c r="J9" s="32"/>
      <c r="K9" s="32"/>
      <c r="L9" s="32"/>
      <c r="M9" s="32"/>
      <c r="N9" s="32"/>
      <c r="O9" s="32"/>
      <c r="P9" s="32"/>
      <c r="Q9" s="32"/>
    </row>
    <row r="10" spans="1:27" x14ac:dyDescent="0.2">
      <c r="B10" s="6"/>
      <c r="I10" s="6"/>
      <c r="J10" s="6"/>
    </row>
    <row r="11" spans="1:27" s="10" customFormat="1" ht="68.45" customHeight="1" x14ac:dyDescent="0.2">
      <c r="A11" s="7" t="s">
        <v>9</v>
      </c>
      <c r="B11" s="7" t="s">
        <v>10</v>
      </c>
      <c r="C11" s="7" t="s">
        <v>11</v>
      </c>
      <c r="D11" s="7" t="s">
        <v>12</v>
      </c>
      <c r="E11" s="7" t="s">
        <v>13</v>
      </c>
      <c r="F11" s="7" t="s">
        <v>14</v>
      </c>
      <c r="G11" s="7" t="s">
        <v>15</v>
      </c>
      <c r="H11" s="8" t="s">
        <v>16</v>
      </c>
      <c r="I11" s="8" t="s">
        <v>17</v>
      </c>
      <c r="J11" s="9" t="s">
        <v>18</v>
      </c>
      <c r="K11" s="9" t="s">
        <v>19</v>
      </c>
      <c r="L11" s="9" t="s">
        <v>20</v>
      </c>
      <c r="M11" s="7" t="s">
        <v>21</v>
      </c>
      <c r="N11" s="7" t="s">
        <v>22</v>
      </c>
      <c r="O11" s="7" t="s">
        <v>23</v>
      </c>
      <c r="P11" s="7" t="s">
        <v>24</v>
      </c>
      <c r="Q11" s="7" t="s">
        <v>25</v>
      </c>
      <c r="R11" s="7" t="s">
        <v>26</v>
      </c>
      <c r="S11" s="7" t="s">
        <v>27</v>
      </c>
      <c r="T11" s="7" t="s">
        <v>28</v>
      </c>
      <c r="U11" s="7" t="s">
        <v>29</v>
      </c>
      <c r="V11" s="7" t="s">
        <v>30</v>
      </c>
    </row>
    <row r="12" spans="1:27" ht="24" x14ac:dyDescent="0.2">
      <c r="A12" s="12" t="s">
        <v>31</v>
      </c>
      <c r="B12" s="12" t="s">
        <v>32</v>
      </c>
      <c r="C12" s="12" t="s">
        <v>33</v>
      </c>
      <c r="D12" s="12" t="s">
        <v>34</v>
      </c>
      <c r="E12" s="12" t="s">
        <v>35</v>
      </c>
      <c r="F12" s="13" t="s">
        <v>36</v>
      </c>
      <c r="G12" s="13">
        <v>60</v>
      </c>
      <c r="H12" s="14">
        <v>1950000</v>
      </c>
      <c r="I12" s="14">
        <v>0</v>
      </c>
      <c r="J12" s="14">
        <v>0</v>
      </c>
      <c r="K12" s="26">
        <f>I12+J12</f>
        <v>0</v>
      </c>
      <c r="L12" s="14">
        <v>4600000</v>
      </c>
      <c r="M12" s="15" t="s">
        <v>37</v>
      </c>
      <c r="N12" s="15">
        <v>1</v>
      </c>
      <c r="O12" s="16">
        <v>155</v>
      </c>
      <c r="P12" s="16" t="s">
        <v>37</v>
      </c>
      <c r="Q12" s="16" t="s">
        <v>37</v>
      </c>
      <c r="R12" s="17" t="s">
        <v>37</v>
      </c>
      <c r="S12" s="18">
        <v>272998.75</v>
      </c>
      <c r="T12" s="19" t="s">
        <v>38</v>
      </c>
      <c r="U12" s="17" t="s">
        <v>37</v>
      </c>
      <c r="V12" s="13">
        <v>1</v>
      </c>
      <c r="X12" s="20"/>
    </row>
    <row r="13" spans="1:27" ht="24" x14ac:dyDescent="0.2">
      <c r="A13" s="12" t="s">
        <v>39</v>
      </c>
      <c r="B13" s="12" t="s">
        <v>40</v>
      </c>
      <c r="C13" s="12" t="s">
        <v>41</v>
      </c>
      <c r="D13" s="12" t="s">
        <v>42</v>
      </c>
      <c r="E13" s="12" t="s">
        <v>43</v>
      </c>
      <c r="F13" s="13" t="s">
        <v>44</v>
      </c>
      <c r="G13" s="13">
        <v>80</v>
      </c>
      <c r="H13" s="14">
        <v>2500000</v>
      </c>
      <c r="I13" s="14">
        <v>5740100</v>
      </c>
      <c r="J13" s="14">
        <v>259900</v>
      </c>
      <c r="K13" s="26">
        <f>I13+J13</f>
        <v>6000000</v>
      </c>
      <c r="L13" s="14">
        <v>0</v>
      </c>
      <c r="M13" s="15" t="s">
        <v>37</v>
      </c>
      <c r="N13" s="15">
        <v>1</v>
      </c>
      <c r="O13" s="16">
        <v>146</v>
      </c>
      <c r="P13" s="16" t="s">
        <v>37</v>
      </c>
      <c r="Q13" s="16" t="s">
        <v>37</v>
      </c>
      <c r="R13" s="17" t="s">
        <v>45</v>
      </c>
      <c r="S13" s="18">
        <v>261044.42</v>
      </c>
      <c r="T13" s="19" t="s">
        <v>38</v>
      </c>
      <c r="U13" s="17" t="s">
        <v>37</v>
      </c>
      <c r="V13" s="13">
        <v>2</v>
      </c>
      <c r="AA13" s="20"/>
    </row>
    <row r="14" spans="1:27" x14ac:dyDescent="0.2">
      <c r="A14" s="22"/>
      <c r="C14" s="22"/>
      <c r="E14" s="22"/>
      <c r="F14" s="22"/>
      <c r="G14" s="23"/>
      <c r="H14" s="23"/>
      <c r="I14" s="21"/>
      <c r="J14" s="21"/>
      <c r="K14" s="21"/>
      <c r="L14" s="21"/>
      <c r="M14" s="24"/>
      <c r="N14" s="21"/>
      <c r="O14" s="25"/>
      <c r="P14" s="25"/>
      <c r="Q14" s="21"/>
    </row>
    <row r="15" spans="1:27" x14ac:dyDescent="0.2">
      <c r="A15" s="28" t="s">
        <v>46</v>
      </c>
      <c r="B15" s="6"/>
    </row>
    <row r="16" spans="1:27" x14ac:dyDescent="0.2">
      <c r="A16" s="28"/>
      <c r="B16" s="6"/>
    </row>
    <row r="17" spans="1:21" x14ac:dyDescent="0.2">
      <c r="A17" s="30" t="s">
        <v>47</v>
      </c>
      <c r="B17" s="30"/>
      <c r="C17" s="30"/>
      <c r="D17" s="30"/>
      <c r="E17" s="30"/>
      <c r="F17" s="30"/>
      <c r="G17" s="30"/>
      <c r="H17" s="30"/>
      <c r="I17" s="30"/>
      <c r="J17" s="30"/>
      <c r="K17" s="30"/>
      <c r="L17" s="30"/>
      <c r="M17" s="30"/>
      <c r="N17" s="30"/>
      <c r="O17" s="30"/>
      <c r="P17" s="30"/>
      <c r="Q17" s="30"/>
      <c r="R17" s="30"/>
      <c r="S17" s="30"/>
      <c r="T17" s="30"/>
      <c r="U17" s="30"/>
    </row>
    <row r="18" spans="1:21" x14ac:dyDescent="0.2">
      <c r="A18" s="30"/>
      <c r="B18" s="30"/>
      <c r="C18" s="30"/>
      <c r="D18" s="30"/>
      <c r="E18" s="30"/>
      <c r="F18" s="30"/>
      <c r="G18" s="30"/>
      <c r="H18" s="30"/>
      <c r="I18" s="30"/>
      <c r="J18" s="30"/>
      <c r="K18" s="30"/>
      <c r="L18" s="30"/>
      <c r="M18" s="30"/>
      <c r="N18" s="30"/>
      <c r="O18" s="30"/>
      <c r="P18" s="30"/>
      <c r="Q18" s="30"/>
      <c r="R18" s="30"/>
      <c r="S18" s="30"/>
      <c r="T18" s="30"/>
      <c r="U18" s="30"/>
    </row>
    <row r="19" spans="1:21" x14ac:dyDescent="0.2">
      <c r="B19" s="6"/>
    </row>
    <row r="20" spans="1:21" x14ac:dyDescent="0.2">
      <c r="B20" s="6"/>
    </row>
    <row r="21" spans="1:21" x14ac:dyDescent="0.2">
      <c r="B21" s="6"/>
    </row>
    <row r="22" spans="1:21" x14ac:dyDescent="0.2">
      <c r="B22" s="6"/>
    </row>
    <row r="23" spans="1:21" x14ac:dyDescent="0.2">
      <c r="B23" s="6"/>
    </row>
    <row r="24" spans="1:21" x14ac:dyDescent="0.2">
      <c r="B24" s="6"/>
    </row>
    <row r="25" spans="1:21" x14ac:dyDescent="0.2">
      <c r="B25" s="6"/>
    </row>
    <row r="26" spans="1:21" x14ac:dyDescent="0.2">
      <c r="B26" s="6"/>
    </row>
    <row r="27" spans="1:21" x14ac:dyDescent="0.2">
      <c r="B27" s="6"/>
    </row>
    <row r="28" spans="1:21" x14ac:dyDescent="0.2">
      <c r="B28" s="6"/>
    </row>
    <row r="29" spans="1:21" x14ac:dyDescent="0.2">
      <c r="B29" s="6"/>
    </row>
    <row r="30" spans="1:21" x14ac:dyDescent="0.2">
      <c r="B30" s="6"/>
    </row>
    <row r="31" spans="1:21" x14ac:dyDescent="0.2">
      <c r="B31" s="6"/>
    </row>
    <row r="32" spans="1:21" x14ac:dyDescent="0.2">
      <c r="B32" s="6"/>
    </row>
    <row r="33" spans="2:2" x14ac:dyDescent="0.2">
      <c r="B33" s="6"/>
    </row>
    <row r="34" spans="2:2" x14ac:dyDescent="0.2">
      <c r="B34" s="6"/>
    </row>
    <row r="35" spans="2:2" x14ac:dyDescent="0.2">
      <c r="B35" s="6"/>
    </row>
    <row r="36" spans="2:2" x14ac:dyDescent="0.2">
      <c r="B36" s="6"/>
    </row>
    <row r="37" spans="2:2" x14ac:dyDescent="0.2">
      <c r="B37" s="6"/>
    </row>
    <row r="38" spans="2:2" x14ac:dyDescent="0.2">
      <c r="B38" s="6"/>
    </row>
    <row r="39" spans="2:2" x14ac:dyDescent="0.2">
      <c r="B39" s="6"/>
    </row>
    <row r="40" spans="2:2" x14ac:dyDescent="0.2">
      <c r="B40" s="6"/>
    </row>
    <row r="41" spans="2:2" x14ac:dyDescent="0.2">
      <c r="B41" s="6"/>
    </row>
    <row r="42" spans="2:2" x14ac:dyDescent="0.2">
      <c r="B42" s="6"/>
    </row>
    <row r="43" spans="2:2" x14ac:dyDescent="0.2">
      <c r="B43" s="6"/>
    </row>
    <row r="44" spans="2:2" x14ac:dyDescent="0.2">
      <c r="B44" s="6"/>
    </row>
    <row r="45" spans="2:2" x14ac:dyDescent="0.2">
      <c r="B45" s="6"/>
    </row>
    <row r="46" spans="2:2" x14ac:dyDescent="0.2">
      <c r="B46" s="6"/>
    </row>
    <row r="47" spans="2:2" x14ac:dyDescent="0.2">
      <c r="B47" s="6"/>
    </row>
    <row r="48" spans="2:2" x14ac:dyDescent="0.2">
      <c r="B48" s="6"/>
    </row>
    <row r="49" spans="2:2" x14ac:dyDescent="0.2">
      <c r="B49" s="6"/>
    </row>
    <row r="50" spans="2:2" x14ac:dyDescent="0.2">
      <c r="B50" s="6"/>
    </row>
    <row r="51" spans="2:2" x14ac:dyDescent="0.2">
      <c r="B51" s="6"/>
    </row>
    <row r="52" spans="2:2" x14ac:dyDescent="0.2">
      <c r="B52" s="6"/>
    </row>
    <row r="53" spans="2:2" x14ac:dyDescent="0.2">
      <c r="B53" s="6"/>
    </row>
    <row r="54" spans="2:2" x14ac:dyDescent="0.2">
      <c r="B54" s="6"/>
    </row>
    <row r="55" spans="2:2" x14ac:dyDescent="0.2">
      <c r="B55" s="6"/>
    </row>
    <row r="56" spans="2:2" x14ac:dyDescent="0.2">
      <c r="B56" s="6"/>
    </row>
    <row r="57" spans="2:2" x14ac:dyDescent="0.2">
      <c r="B57" s="6"/>
    </row>
    <row r="58" spans="2:2" x14ac:dyDescent="0.2">
      <c r="B58" s="6"/>
    </row>
    <row r="59" spans="2:2" x14ac:dyDescent="0.2">
      <c r="B59" s="6"/>
    </row>
    <row r="60" spans="2:2" x14ac:dyDescent="0.2">
      <c r="B60" s="6"/>
    </row>
    <row r="61" spans="2:2" x14ac:dyDescent="0.2">
      <c r="B61" s="6"/>
    </row>
    <row r="62" spans="2:2" x14ac:dyDescent="0.2">
      <c r="B62" s="6"/>
    </row>
    <row r="63" spans="2:2" x14ac:dyDescent="0.2">
      <c r="B63" s="6"/>
    </row>
    <row r="64" spans="2:2" x14ac:dyDescent="0.2">
      <c r="B64" s="6"/>
    </row>
    <row r="65" spans="2:2" x14ac:dyDescent="0.2">
      <c r="B65" s="6"/>
    </row>
    <row r="66" spans="2:2" x14ac:dyDescent="0.2">
      <c r="B66" s="6"/>
    </row>
    <row r="67" spans="2:2" x14ac:dyDescent="0.2">
      <c r="B67" s="6"/>
    </row>
    <row r="68" spans="2:2" x14ac:dyDescent="0.2">
      <c r="B68" s="6"/>
    </row>
    <row r="69" spans="2:2" x14ac:dyDescent="0.2">
      <c r="B69" s="6"/>
    </row>
    <row r="70" spans="2:2" x14ac:dyDescent="0.2">
      <c r="B70" s="6"/>
    </row>
    <row r="71" spans="2:2" x14ac:dyDescent="0.2">
      <c r="B71" s="6"/>
    </row>
  </sheetData>
  <mergeCells count="16">
    <mergeCell ref="A17:U18"/>
    <mergeCell ref="A9:C9"/>
    <mergeCell ref="F9:Q9"/>
    <mergeCell ref="A2:C2"/>
    <mergeCell ref="K2:N2"/>
    <mergeCell ref="A3:C3"/>
    <mergeCell ref="K3:N3"/>
    <mergeCell ref="A5:C5"/>
    <mergeCell ref="K5:N5"/>
    <mergeCell ref="K4:N4"/>
    <mergeCell ref="A4:C4"/>
    <mergeCell ref="A6:C6"/>
    <mergeCell ref="A7:C7"/>
    <mergeCell ref="F7:Q7"/>
    <mergeCell ref="A8:C8"/>
    <mergeCell ref="F8:Q8"/>
  </mergeCells>
  <conditionalFormatting sqref="M12:N12 U12 R12">
    <cfRule type="cellIs" dxfId="1" priority="2" operator="equal">
      <formula>"N"</formula>
    </cfRule>
  </conditionalFormatting>
  <conditionalFormatting sqref="P12:R12">
    <cfRule type="cellIs" dxfId="0" priority="1" operator="equal">
      <formula>"N"</formula>
    </cfRule>
  </conditionalFormatting>
  <pageMargins left="0.7" right="0.7" top="0.75" bottom="0.75" header="0.3" footer="0.3"/>
  <pageSetup paperSize="5" scale="81" fitToHeight="0" orientation="landscape" r:id="rId1"/>
  <headerFooter alignWithMargins="0">
    <oddHeader>&amp;C&amp;"Arial,Bold"&amp;14 RFA 2024-106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6" ma:contentTypeDescription="Create a new document." ma:contentTypeScope="" ma:versionID="f817307fa9c7b5519a3c93156a37f0d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2c8913b74926241b74cc180f09e229f"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858CBEA-1FC1-4556-8E70-64CAC0ABF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FA8686-2098-4DDF-BE7F-42BD852C3972}">
  <ds:schemaRefs>
    <ds:schemaRef ds:uri="http://schemas.microsoft.com/sharepoint/v3/contenttype/forms"/>
  </ds:schemaRefs>
</ds:datastoreItem>
</file>

<file path=customXml/itemProps3.xml><?xml version="1.0" encoding="utf-8"?>
<ds:datastoreItem xmlns:ds="http://schemas.openxmlformats.org/officeDocument/2006/customXml" ds:itemID="{9ADF15E6-B58C-4DBC-BCD7-F6AD7E602121}">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2024-03-27T14:39:02Z</cp:lastPrinted>
  <dcterms:created xsi:type="dcterms:W3CDTF">2024-03-14T13:58:20Z</dcterms:created>
  <dcterms:modified xsi:type="dcterms:W3CDTF">2024-03-27T14:41:55Z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