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4 Spreadsheets/2024-215 Military Installations/"/>
    </mc:Choice>
  </mc:AlternateContent>
  <xr:revisionPtr revIDLastSave="0" documentId="8_{F5235261-9848-49A2-B6DD-4BA0A10E3F15}" xr6:coauthVersionLast="47" xr6:coauthVersionMax="47" xr10:uidLastSave="{00000000-0000-0000-0000-000000000000}"/>
  <bookViews>
    <workbookView xWindow="-28920" yWindow="135" windowWidth="29040" windowHeight="15720" xr2:uid="{DD37EE05-32E4-49FF-B9F7-CFC71A7B0978}"/>
  </bookViews>
  <sheets>
    <sheet name="Recommendations" sheetId="1" r:id="rId1"/>
  </sheets>
  <definedNames>
    <definedName name="_xlnm.Print_Titles" localSheetId="0">Recommendations!$A:$A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 s="1"/>
</calcChain>
</file>

<file path=xl/sharedStrings.xml><?xml version="1.0" encoding="utf-8"?>
<sst xmlns="http://schemas.openxmlformats.org/spreadsheetml/2006/main" count="99" uniqueCount="71">
  <si>
    <t xml:space="preserve">Total SAIL Funding </t>
  </si>
  <si>
    <t xml:space="preserve">Total SAIL Allocated </t>
  </si>
  <si>
    <t>Total SAIL Remaining</t>
  </si>
  <si>
    <t>Application Number</t>
  </si>
  <si>
    <t>Name of Development</t>
  </si>
  <si>
    <t>County</t>
  </si>
  <si>
    <t>County Size</t>
  </si>
  <si>
    <t>Name of Authorized Principal Representative</t>
  </si>
  <si>
    <t>Name of Developer</t>
  </si>
  <si>
    <t>Priority Level</t>
  </si>
  <si>
    <t>Dev Category</t>
  </si>
  <si>
    <t>Development Type</t>
  </si>
  <si>
    <t>Demo</t>
  </si>
  <si>
    <t>Units</t>
  </si>
  <si>
    <t>SAIL Request Amount</t>
  </si>
  <si>
    <t>ELI Funding Amount</t>
  </si>
  <si>
    <t>Total SAIL Request Amount (SAIL plus ELI)</t>
  </si>
  <si>
    <t>MMRB Request Amount</t>
  </si>
  <si>
    <t>Non Competitive HC Request Amount</t>
  </si>
  <si>
    <t>Eligible For Funding?</t>
  </si>
  <si>
    <t>Total Points</t>
  </si>
  <si>
    <t>Military Installation</t>
  </si>
  <si>
    <t>Military Region</t>
  </si>
  <si>
    <t>Corporation Funding PSAU</t>
  </si>
  <si>
    <t>A/B Leveraging</t>
  </si>
  <si>
    <t>Proximity Funding Preference</t>
  </si>
  <si>
    <t>Florida Job Creation Preference</t>
  </si>
  <si>
    <t>Lottery Number</t>
  </si>
  <si>
    <t>Fund?</t>
  </si>
  <si>
    <t>Northeast Region</t>
  </si>
  <si>
    <t>2025-167BS</t>
  </si>
  <si>
    <t>New River Place</t>
  </si>
  <si>
    <t>Bradford</t>
  </si>
  <si>
    <t>S</t>
  </si>
  <si>
    <t>Paula McDonald Rhodes</t>
  </si>
  <si>
    <t>Invictus Development, LLC; Urban Affordable Development, LLC; ADC Communities II, LLC</t>
  </si>
  <si>
    <t>NC</t>
  </si>
  <si>
    <t>G</t>
  </si>
  <si>
    <t>F</t>
  </si>
  <si>
    <t>Y</t>
  </si>
  <si>
    <t>Clay County - Camp Blanding</t>
  </si>
  <si>
    <t>NE</t>
  </si>
  <si>
    <t>A</t>
  </si>
  <si>
    <t>Northwest Region</t>
  </si>
  <si>
    <t>2025-163BS</t>
  </si>
  <si>
    <t>Ekos at Warrington</t>
  </si>
  <si>
    <t>Escambia</t>
  </si>
  <si>
    <t>M</t>
  </si>
  <si>
    <t>Christopher L. Shear</t>
  </si>
  <si>
    <t>MHP Escambia I Developer, LLC</t>
  </si>
  <si>
    <t>Escambia County - NAS Pensacola</t>
  </si>
  <si>
    <t>NW</t>
  </si>
  <si>
    <t>South Region</t>
  </si>
  <si>
    <t>2025-159BS</t>
  </si>
  <si>
    <t>Osprey Landing</t>
  </si>
  <si>
    <t>Miami-Dade</t>
  </si>
  <si>
    <t>L</t>
  </si>
  <si>
    <t>Daniel F. Acosta</t>
  </si>
  <si>
    <t>ACRUVA Community Developers, LLC</t>
  </si>
  <si>
    <t>HR</t>
  </si>
  <si>
    <t xml:space="preserve">Miami-Dade County - US Southern Command </t>
  </si>
  <si>
    <t>Tampa Bay Region</t>
  </si>
  <si>
    <t>None</t>
  </si>
  <si>
    <t>Remaining Funding</t>
  </si>
  <si>
    <t>2025-162BS</t>
  </si>
  <si>
    <t>Normandy Cove</t>
  </si>
  <si>
    <t>Duval</t>
  </si>
  <si>
    <t>Matthew A. Rieger</t>
  </si>
  <si>
    <t>HTG Gateway Developer, LLC</t>
  </si>
  <si>
    <t>TH</t>
  </si>
  <si>
    <t>Duval County - NAS Jacksonville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</si>
</sst>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2" applyFont="1" applyBorder="1" applyAlignment="1">
      <alignment vertical="center"/>
    </xf>
    <xf numFmtId="44" fontId="3" fillId="0" borderId="0" xfId="2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3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4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6" fontId="6" fillId="0" borderId="0" xfId="0" applyNumberFormat="1" applyFont="1" applyAlignment="1">
      <alignment horizontal="lef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0" fontId="6" fillId="0" borderId="0" xfId="3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6" fillId="0" borderId="3" xfId="3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8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</cellXfs>
  <cellStyles count="4">
    <cellStyle name="Comma" xfId="1" builtinId="3"/>
    <cellStyle name="Comma 3" xfId="3" xr:uid="{B15F9C75-D555-4DDE-8DE7-95E1B4A9EAF7}"/>
    <cellStyle name="Currency" xfId="2" builtinId="4"/>
    <cellStyle name="Normal" xfId="0" builtinId="0"/>
  </cellStyles>
  <dxfs count="16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B0B2-FA3D-479E-AABF-134CEE906EDA}">
  <dimension ref="A1:Z74"/>
  <sheetViews>
    <sheetView showGridLines="0" tabSelected="1" zoomScale="140" zoomScaleNormal="140" workbookViewId="0">
      <pane xSplit="1" ySplit="5" topLeftCell="B6" activePane="bottomRight" state="frozen"/>
      <selection activeCell="L7" sqref="L7:M12"/>
      <selection pane="topRight" activeCell="L7" sqref="L7:M12"/>
      <selection pane="bottomLeft" activeCell="L7" sqref="L7:M12"/>
      <selection pane="bottomRight" activeCell="A4" sqref="A4:B4"/>
    </sheetView>
  </sheetViews>
  <sheetFormatPr defaultColWidth="9.140625" defaultRowHeight="12.75" x14ac:dyDescent="0.2"/>
  <cols>
    <col min="1" max="1" width="14.5703125" style="13" customWidth="1"/>
    <col min="2" max="2" width="15" style="14" customWidth="1"/>
    <col min="3" max="3" width="11.42578125" style="13" bestFit="1" customWidth="1"/>
    <col min="4" max="4" width="3" style="15" bestFit="1" customWidth="1"/>
    <col min="5" max="5" width="12.85546875" style="15" customWidth="1"/>
    <col min="6" max="6" width="23.28515625" style="13" customWidth="1"/>
    <col min="7" max="7" width="2.85546875" style="13" customWidth="1"/>
    <col min="8" max="8" width="5.140625" style="13" customWidth="1"/>
    <col min="9" max="9" width="5.28515625" style="15" customWidth="1"/>
    <col min="10" max="10" width="3.5703125" style="13" customWidth="1"/>
    <col min="11" max="11" width="4.7109375" style="15" customWidth="1"/>
    <col min="12" max="12" width="8.5703125" style="15" hidden="1" customWidth="1"/>
    <col min="13" max="13" width="9" style="13" hidden="1" customWidth="1"/>
    <col min="14" max="14" width="11.140625" style="13" customWidth="1"/>
    <col min="15" max="15" width="8.140625" style="13" hidden="1" customWidth="1"/>
    <col min="16" max="16" width="5" style="13" hidden="1" customWidth="1"/>
    <col min="17" max="17" width="5.42578125" style="13" bestFit="1" customWidth="1"/>
    <col min="18" max="18" width="3.140625" style="13" bestFit="1" customWidth="1"/>
    <col min="19" max="19" width="15.42578125" style="13" customWidth="1"/>
    <col min="20" max="20" width="9.5703125" style="13" bestFit="1" customWidth="1"/>
    <col min="21" max="21" width="2.85546875" style="13" hidden="1" customWidth="1"/>
    <col min="22" max="22" width="3.140625" style="13" bestFit="1" customWidth="1"/>
    <col min="23" max="23" width="7.7109375" style="13" bestFit="1" customWidth="1"/>
    <col min="24" max="24" width="4.42578125" style="13" customWidth="1"/>
    <col min="25" max="25" width="3.140625" style="13" bestFit="1" customWidth="1"/>
    <col min="26" max="26" width="0" style="13" hidden="1" customWidth="1"/>
    <col min="27" max="16384" width="9.140625" style="13"/>
  </cols>
  <sheetData>
    <row r="1" spans="1:26" s="5" customFormat="1" x14ac:dyDescent="0.2">
      <c r="A1" s="1"/>
      <c r="B1" s="1"/>
      <c r="C1" s="1"/>
      <c r="D1" s="1"/>
      <c r="E1" s="2"/>
      <c r="F1" s="3"/>
      <c r="G1" s="2"/>
      <c r="H1" s="3"/>
      <c r="I1" s="4"/>
      <c r="K1" s="2"/>
      <c r="L1" s="2"/>
    </row>
    <row r="2" spans="1:26" s="5" customFormat="1" ht="12.95" customHeight="1" x14ac:dyDescent="0.2">
      <c r="A2" s="6" t="s">
        <v>0</v>
      </c>
      <c r="B2" s="7"/>
      <c r="C2" s="8">
        <v>46000000</v>
      </c>
      <c r="D2" s="2"/>
      <c r="E2" s="9"/>
      <c r="F2" s="9"/>
      <c r="G2" s="10"/>
      <c r="H2" s="10"/>
      <c r="I2" s="10"/>
      <c r="J2" s="10"/>
      <c r="K2" s="10"/>
      <c r="L2" s="10"/>
      <c r="M2" s="10"/>
      <c r="N2" s="11"/>
      <c r="O2" s="9"/>
      <c r="P2" s="9"/>
      <c r="Q2" s="9"/>
      <c r="R2" s="9"/>
      <c r="S2" s="9"/>
      <c r="T2" s="12"/>
    </row>
    <row r="3" spans="1:26" s="5" customFormat="1" ht="12.95" customHeight="1" x14ac:dyDescent="0.2">
      <c r="A3" s="6" t="s">
        <v>1</v>
      </c>
      <c r="B3" s="7"/>
      <c r="C3" s="8">
        <f>SUM(N6:N29)</f>
        <v>39992400</v>
      </c>
      <c r="E3" s="9"/>
      <c r="F3" s="9"/>
      <c r="G3" s="10"/>
      <c r="H3" s="10"/>
      <c r="I3" s="10"/>
      <c r="J3" s="10"/>
      <c r="K3" s="10"/>
      <c r="L3" s="10"/>
      <c r="M3" s="10"/>
      <c r="N3" s="11"/>
      <c r="O3" s="9"/>
      <c r="P3" s="9"/>
      <c r="Q3" s="9"/>
      <c r="R3" s="9"/>
      <c r="S3" s="9"/>
      <c r="T3" s="12"/>
    </row>
    <row r="4" spans="1:26" s="5" customFormat="1" ht="12.95" customHeight="1" x14ac:dyDescent="0.2">
      <c r="A4" s="6" t="s">
        <v>2</v>
      </c>
      <c r="B4" s="7"/>
      <c r="C4" s="8">
        <f>C2-C3</f>
        <v>6007600</v>
      </c>
      <c r="E4" s="9"/>
      <c r="F4" s="9"/>
      <c r="G4" s="10"/>
      <c r="H4" s="10"/>
      <c r="I4" s="10"/>
      <c r="J4" s="10"/>
      <c r="K4" s="10"/>
      <c r="L4" s="10"/>
      <c r="M4" s="10"/>
      <c r="N4" s="11"/>
      <c r="O4" s="9"/>
      <c r="P4" s="9"/>
      <c r="Q4" s="9"/>
      <c r="R4" s="9"/>
      <c r="S4" s="9"/>
      <c r="T4" s="12"/>
    </row>
    <row r="5" spans="1:26" x14ac:dyDescent="0.2">
      <c r="J5" s="16"/>
      <c r="K5" s="16"/>
      <c r="L5" s="16"/>
      <c r="P5" s="16"/>
      <c r="Q5" s="16"/>
      <c r="R5" s="16"/>
      <c r="S5" s="16"/>
      <c r="T5" s="16"/>
    </row>
    <row r="6" spans="1:26" x14ac:dyDescent="0.2">
      <c r="B6" s="13"/>
      <c r="D6" s="13"/>
      <c r="E6" s="13"/>
      <c r="K6" s="13"/>
      <c r="L6" s="13"/>
    </row>
    <row r="7" spans="1:26" s="20" customFormat="1" ht="71.099999999999994" customHeight="1" x14ac:dyDescent="0.2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7" t="s">
        <v>11</v>
      </c>
      <c r="J7" s="17" t="s">
        <v>12</v>
      </c>
      <c r="K7" s="18" t="s">
        <v>13</v>
      </c>
      <c r="L7" s="17" t="s">
        <v>14</v>
      </c>
      <c r="M7" s="17" t="s">
        <v>15</v>
      </c>
      <c r="N7" s="17" t="s">
        <v>16</v>
      </c>
      <c r="O7" s="17" t="s">
        <v>17</v>
      </c>
      <c r="P7" s="18" t="s">
        <v>18</v>
      </c>
      <c r="Q7" s="17" t="s">
        <v>19</v>
      </c>
      <c r="R7" s="17" t="s">
        <v>20</v>
      </c>
      <c r="S7" s="18" t="s">
        <v>21</v>
      </c>
      <c r="T7" s="18" t="s">
        <v>22</v>
      </c>
      <c r="U7" s="17" t="s">
        <v>23</v>
      </c>
      <c r="V7" s="17" t="s">
        <v>24</v>
      </c>
      <c r="W7" s="17" t="s">
        <v>25</v>
      </c>
      <c r="X7" s="17" t="s">
        <v>26</v>
      </c>
      <c r="Y7" s="17" t="s">
        <v>27</v>
      </c>
      <c r="Z7" s="19" t="s">
        <v>28</v>
      </c>
    </row>
    <row r="8" spans="1:26" x14ac:dyDescent="0.2">
      <c r="A8" s="21"/>
      <c r="B8" s="21"/>
      <c r="C8" s="21"/>
      <c r="D8" s="13"/>
      <c r="E8" s="13"/>
      <c r="K8" s="22"/>
      <c r="L8" s="22"/>
      <c r="M8" s="22"/>
    </row>
    <row r="9" spans="1:26" s="30" customFormat="1" ht="12" x14ac:dyDescent="0.2">
      <c r="A9" s="23" t="s">
        <v>29</v>
      </c>
      <c r="B9" s="21"/>
      <c r="C9" s="21"/>
      <c r="D9" s="24"/>
      <c r="E9" s="21"/>
      <c r="F9" s="21"/>
      <c r="G9" s="24"/>
      <c r="H9" s="24"/>
      <c r="I9" s="24"/>
      <c r="J9" s="24"/>
      <c r="K9" s="25"/>
      <c r="L9" s="25"/>
      <c r="M9" s="26"/>
      <c r="N9" s="25"/>
      <c r="O9" s="25"/>
      <c r="P9" s="27"/>
      <c r="Q9" s="28"/>
      <c r="R9" s="28"/>
      <c r="S9" s="28"/>
      <c r="T9" s="28"/>
      <c r="U9" s="24"/>
      <c r="V9" s="28"/>
      <c r="W9" s="29"/>
      <c r="X9" s="24"/>
    </row>
    <row r="10" spans="1:26" ht="48" x14ac:dyDescent="0.2">
      <c r="A10" s="31" t="s">
        <v>30</v>
      </c>
      <c r="B10" s="31" t="s">
        <v>31</v>
      </c>
      <c r="C10" s="31" t="s">
        <v>32</v>
      </c>
      <c r="D10" s="32" t="s">
        <v>33</v>
      </c>
      <c r="E10" s="31" t="s">
        <v>34</v>
      </c>
      <c r="F10" s="31" t="s">
        <v>35</v>
      </c>
      <c r="G10" s="32">
        <v>1</v>
      </c>
      <c r="H10" s="32" t="s">
        <v>36</v>
      </c>
      <c r="I10" s="32" t="s">
        <v>37</v>
      </c>
      <c r="J10" s="32" t="s">
        <v>38</v>
      </c>
      <c r="K10" s="32">
        <v>80</v>
      </c>
      <c r="L10" s="33">
        <v>7200000</v>
      </c>
      <c r="M10" s="33">
        <v>465300</v>
      </c>
      <c r="N10" s="34">
        <v>7665300</v>
      </c>
      <c r="O10" s="33">
        <v>12410000</v>
      </c>
      <c r="P10" s="33">
        <v>1150485</v>
      </c>
      <c r="Q10" s="35" t="s">
        <v>39</v>
      </c>
      <c r="R10" s="36">
        <v>10</v>
      </c>
      <c r="S10" s="31" t="s">
        <v>40</v>
      </c>
      <c r="T10" s="32" t="s">
        <v>41</v>
      </c>
      <c r="U10" s="37">
        <v>89910</v>
      </c>
      <c r="V10" s="32" t="s">
        <v>42</v>
      </c>
      <c r="W10" s="32" t="s">
        <v>39</v>
      </c>
      <c r="X10" s="38" t="s">
        <v>39</v>
      </c>
      <c r="Y10" s="32">
        <v>3</v>
      </c>
      <c r="Z10" s="36" t="s">
        <v>39</v>
      </c>
    </row>
    <row r="11" spans="1:26" x14ac:dyDescent="0.2">
      <c r="A11" s="39"/>
      <c r="B11" s="13"/>
      <c r="D11" s="13"/>
      <c r="E11" s="13"/>
      <c r="K11" s="13"/>
      <c r="L11" s="13"/>
    </row>
    <row r="12" spans="1:26" x14ac:dyDescent="0.2">
      <c r="A12" s="23" t="s">
        <v>43</v>
      </c>
      <c r="B12" s="13"/>
      <c r="D12" s="13"/>
      <c r="E12" s="13"/>
      <c r="K12" s="13"/>
      <c r="L12" s="13"/>
    </row>
    <row r="13" spans="1:26" ht="24" x14ac:dyDescent="0.2">
      <c r="A13" s="31" t="s">
        <v>44</v>
      </c>
      <c r="B13" s="31" t="s">
        <v>45</v>
      </c>
      <c r="C13" s="31" t="s">
        <v>46</v>
      </c>
      <c r="D13" s="32" t="s">
        <v>47</v>
      </c>
      <c r="E13" s="31" t="s">
        <v>48</v>
      </c>
      <c r="F13" s="31" t="s">
        <v>49</v>
      </c>
      <c r="G13" s="32">
        <v>1</v>
      </c>
      <c r="H13" s="32" t="s">
        <v>36</v>
      </c>
      <c r="I13" s="32" t="s">
        <v>37</v>
      </c>
      <c r="J13" s="32" t="s">
        <v>38</v>
      </c>
      <c r="K13" s="32">
        <v>120</v>
      </c>
      <c r="L13" s="33">
        <v>9500000</v>
      </c>
      <c r="M13" s="33">
        <v>827100</v>
      </c>
      <c r="N13" s="34">
        <v>10327100</v>
      </c>
      <c r="O13" s="33">
        <v>20850000</v>
      </c>
      <c r="P13" s="33">
        <v>1574040</v>
      </c>
      <c r="Q13" s="35" t="s">
        <v>39</v>
      </c>
      <c r="R13" s="36">
        <v>10</v>
      </c>
      <c r="S13" s="31" t="s">
        <v>50</v>
      </c>
      <c r="T13" s="32" t="s">
        <v>51</v>
      </c>
      <c r="U13" s="37">
        <v>73551.38</v>
      </c>
      <c r="V13" s="32" t="s">
        <v>42</v>
      </c>
      <c r="W13" s="32" t="s">
        <v>39</v>
      </c>
      <c r="X13" s="38" t="s">
        <v>39</v>
      </c>
      <c r="Y13" s="32">
        <v>7</v>
      </c>
      <c r="Z13" s="36" t="s">
        <v>39</v>
      </c>
    </row>
    <row r="14" spans="1:26" x14ac:dyDescent="0.2">
      <c r="A14" s="39"/>
      <c r="B14" s="13"/>
      <c r="D14" s="13"/>
      <c r="E14" s="13"/>
      <c r="K14" s="13"/>
      <c r="L14" s="13"/>
    </row>
    <row r="15" spans="1:26" x14ac:dyDescent="0.2">
      <c r="A15" s="23" t="s">
        <v>52</v>
      </c>
      <c r="B15" s="13"/>
      <c r="D15" s="13"/>
      <c r="E15" s="13"/>
      <c r="K15" s="13"/>
      <c r="L15" s="13"/>
    </row>
    <row r="16" spans="1:26" ht="48" x14ac:dyDescent="0.2">
      <c r="A16" s="31" t="s">
        <v>53</v>
      </c>
      <c r="B16" s="31" t="s">
        <v>54</v>
      </c>
      <c r="C16" s="31" t="s">
        <v>55</v>
      </c>
      <c r="D16" s="32" t="s">
        <v>56</v>
      </c>
      <c r="E16" s="31" t="s">
        <v>57</v>
      </c>
      <c r="F16" s="31" t="s">
        <v>58</v>
      </c>
      <c r="G16" s="32">
        <v>1</v>
      </c>
      <c r="H16" s="32" t="s">
        <v>36</v>
      </c>
      <c r="I16" s="32" t="s">
        <v>59</v>
      </c>
      <c r="J16" s="32" t="s">
        <v>38</v>
      </c>
      <c r="K16" s="32">
        <v>100</v>
      </c>
      <c r="L16" s="33">
        <v>11000000</v>
      </c>
      <c r="M16" s="33">
        <v>0</v>
      </c>
      <c r="N16" s="34">
        <v>11000000</v>
      </c>
      <c r="O16" s="33">
        <v>20000000</v>
      </c>
      <c r="P16" s="33">
        <v>1459222</v>
      </c>
      <c r="Q16" s="35" t="s">
        <v>39</v>
      </c>
      <c r="R16" s="36">
        <v>10</v>
      </c>
      <c r="S16" s="31" t="s">
        <v>60</v>
      </c>
      <c r="T16" s="32" t="s">
        <v>33</v>
      </c>
      <c r="U16" s="37">
        <v>97655.58</v>
      </c>
      <c r="V16" s="32" t="s">
        <v>42</v>
      </c>
      <c r="W16" s="32" t="s">
        <v>39</v>
      </c>
      <c r="X16" s="38" t="s">
        <v>39</v>
      </c>
      <c r="Y16" s="32">
        <v>5</v>
      </c>
      <c r="Z16" s="36" t="s">
        <v>39</v>
      </c>
    </row>
    <row r="17" spans="1:26" x14ac:dyDescent="0.2">
      <c r="A17" s="39"/>
      <c r="B17" s="13"/>
      <c r="D17" s="13"/>
      <c r="E17" s="13"/>
      <c r="K17" s="13"/>
      <c r="L17" s="13"/>
    </row>
    <row r="18" spans="1:26" x14ac:dyDescent="0.2">
      <c r="A18" s="23" t="s">
        <v>61</v>
      </c>
      <c r="B18" s="13"/>
      <c r="D18" s="13"/>
      <c r="E18" s="13"/>
      <c r="K18" s="13"/>
      <c r="L18" s="13"/>
    </row>
    <row r="19" spans="1:26" x14ac:dyDescent="0.2">
      <c r="A19" s="13" t="s">
        <v>62</v>
      </c>
      <c r="B19" s="13"/>
      <c r="D19" s="13"/>
      <c r="E19" s="13"/>
      <c r="K19" s="13"/>
      <c r="L19" s="13"/>
    </row>
    <row r="20" spans="1:26" x14ac:dyDescent="0.2">
      <c r="B20" s="13"/>
      <c r="D20" s="13"/>
      <c r="E20" s="13"/>
      <c r="K20" s="13"/>
      <c r="L20" s="13"/>
    </row>
    <row r="21" spans="1:26" x14ac:dyDescent="0.2">
      <c r="A21" s="23" t="s">
        <v>63</v>
      </c>
      <c r="B21" s="13"/>
      <c r="D21" s="13"/>
      <c r="E21" s="13"/>
      <c r="K21" s="13"/>
      <c r="L21" s="13"/>
    </row>
    <row r="22" spans="1:26" ht="24" x14ac:dyDescent="0.2">
      <c r="A22" s="31" t="s">
        <v>64</v>
      </c>
      <c r="B22" s="31" t="s">
        <v>65</v>
      </c>
      <c r="C22" s="31" t="s">
        <v>66</v>
      </c>
      <c r="D22" s="32" t="s">
        <v>56</v>
      </c>
      <c r="E22" s="31" t="s">
        <v>67</v>
      </c>
      <c r="F22" s="31" t="s">
        <v>68</v>
      </c>
      <c r="G22" s="32">
        <v>1</v>
      </c>
      <c r="H22" s="32" t="s">
        <v>36</v>
      </c>
      <c r="I22" s="32" t="s">
        <v>69</v>
      </c>
      <c r="J22" s="32" t="s">
        <v>38</v>
      </c>
      <c r="K22" s="32">
        <v>144</v>
      </c>
      <c r="L22" s="33">
        <v>11000000</v>
      </c>
      <c r="M22" s="33">
        <v>0</v>
      </c>
      <c r="N22" s="34">
        <v>11000000</v>
      </c>
      <c r="O22" s="33">
        <v>28000000</v>
      </c>
      <c r="P22" s="33">
        <v>2172558</v>
      </c>
      <c r="Q22" s="35" t="s">
        <v>39</v>
      </c>
      <c r="R22" s="36">
        <v>10</v>
      </c>
      <c r="S22" s="31" t="s">
        <v>70</v>
      </c>
      <c r="T22" s="32" t="s">
        <v>41</v>
      </c>
      <c r="U22" s="37">
        <v>78856.25</v>
      </c>
      <c r="V22" s="32" t="s">
        <v>42</v>
      </c>
      <c r="W22" s="32" t="s">
        <v>39</v>
      </c>
      <c r="X22" s="38" t="s">
        <v>39</v>
      </c>
      <c r="Y22" s="32">
        <v>9</v>
      </c>
      <c r="Z22" s="36" t="s">
        <v>39</v>
      </c>
    </row>
    <row r="23" spans="1:26" x14ac:dyDescent="0.2">
      <c r="B23" s="13"/>
      <c r="D23" s="13"/>
      <c r="E23" s="13"/>
      <c r="K23" s="13"/>
      <c r="L23" s="13"/>
    </row>
    <row r="24" spans="1:26" x14ac:dyDescent="0.2">
      <c r="B24" s="13"/>
      <c r="D24" s="13"/>
      <c r="E24" s="13"/>
      <c r="K24" s="13"/>
      <c r="L24" s="13"/>
    </row>
    <row r="25" spans="1:26" x14ac:dyDescent="0.2">
      <c r="B25" s="13"/>
      <c r="D25" s="13"/>
      <c r="E25" s="13"/>
      <c r="K25" s="13"/>
      <c r="L25" s="13"/>
    </row>
    <row r="26" spans="1:26" x14ac:dyDescent="0.2">
      <c r="B26" s="13"/>
      <c r="D26" s="13"/>
      <c r="E26" s="13"/>
      <c r="K26" s="13"/>
      <c r="L26" s="13"/>
    </row>
    <row r="27" spans="1:26" x14ac:dyDescent="0.2">
      <c r="B27" s="13"/>
      <c r="D27" s="13"/>
      <c r="E27" s="13"/>
      <c r="K27" s="13"/>
      <c r="L27" s="13"/>
    </row>
    <row r="28" spans="1:26" x14ac:dyDescent="0.2">
      <c r="B28" s="13"/>
      <c r="D28" s="13"/>
      <c r="E28" s="13"/>
      <c r="K28" s="13"/>
      <c r="L28" s="13"/>
    </row>
    <row r="29" spans="1:26" x14ac:dyDescent="0.2">
      <c r="B29" s="13"/>
      <c r="D29" s="13"/>
      <c r="E29" s="13"/>
      <c r="K29" s="13"/>
      <c r="L29" s="13"/>
    </row>
    <row r="30" spans="1:26" x14ac:dyDescent="0.2">
      <c r="B30" s="13"/>
      <c r="D30" s="13"/>
      <c r="E30" s="13"/>
      <c r="K30" s="13"/>
      <c r="L30" s="13"/>
    </row>
    <row r="31" spans="1:26" x14ac:dyDescent="0.2">
      <c r="B31" s="13"/>
      <c r="D31" s="13"/>
      <c r="E31" s="13"/>
      <c r="K31" s="13"/>
      <c r="L31" s="13"/>
    </row>
    <row r="32" spans="1:26" x14ac:dyDescent="0.2">
      <c r="B32" s="13"/>
      <c r="D32" s="13"/>
      <c r="E32" s="13"/>
      <c r="K32" s="13"/>
      <c r="L32" s="13"/>
    </row>
    <row r="33" spans="9:9" s="13" customFormat="1" x14ac:dyDescent="0.2">
      <c r="I33" s="15"/>
    </row>
    <row r="34" spans="9:9" s="13" customFormat="1" x14ac:dyDescent="0.2">
      <c r="I34" s="15"/>
    </row>
    <row r="35" spans="9:9" s="13" customFormat="1" x14ac:dyDescent="0.2">
      <c r="I35" s="15"/>
    </row>
    <row r="36" spans="9:9" s="13" customFormat="1" x14ac:dyDescent="0.2">
      <c r="I36" s="15"/>
    </row>
    <row r="37" spans="9:9" s="13" customFormat="1" x14ac:dyDescent="0.2">
      <c r="I37" s="15"/>
    </row>
    <row r="38" spans="9:9" s="13" customFormat="1" x14ac:dyDescent="0.2">
      <c r="I38" s="15"/>
    </row>
    <row r="39" spans="9:9" s="13" customFormat="1" x14ac:dyDescent="0.2">
      <c r="I39" s="15"/>
    </row>
    <row r="40" spans="9:9" s="13" customFormat="1" x14ac:dyDescent="0.2">
      <c r="I40" s="15"/>
    </row>
    <row r="41" spans="9:9" s="13" customFormat="1" x14ac:dyDescent="0.2">
      <c r="I41" s="15"/>
    </row>
    <row r="42" spans="9:9" s="13" customFormat="1" x14ac:dyDescent="0.2">
      <c r="I42" s="15"/>
    </row>
    <row r="43" spans="9:9" s="13" customFormat="1" x14ac:dyDescent="0.2">
      <c r="I43" s="15"/>
    </row>
    <row r="44" spans="9:9" s="13" customFormat="1" x14ac:dyDescent="0.2">
      <c r="I44" s="15"/>
    </row>
    <row r="45" spans="9:9" s="13" customFormat="1" x14ac:dyDescent="0.2">
      <c r="I45" s="15"/>
    </row>
    <row r="46" spans="9:9" s="13" customFormat="1" x14ac:dyDescent="0.2">
      <c r="I46" s="15"/>
    </row>
    <row r="47" spans="9:9" s="13" customFormat="1" x14ac:dyDescent="0.2">
      <c r="I47" s="15"/>
    </row>
    <row r="48" spans="9:9" s="13" customFormat="1" x14ac:dyDescent="0.2">
      <c r="I48" s="15"/>
    </row>
    <row r="49" spans="9:9" s="13" customFormat="1" x14ac:dyDescent="0.2">
      <c r="I49" s="15"/>
    </row>
    <row r="50" spans="9:9" s="13" customFormat="1" x14ac:dyDescent="0.2">
      <c r="I50" s="15"/>
    </row>
    <row r="51" spans="9:9" s="13" customFormat="1" x14ac:dyDescent="0.2">
      <c r="I51" s="15"/>
    </row>
    <row r="52" spans="9:9" s="13" customFormat="1" x14ac:dyDescent="0.2">
      <c r="I52" s="15"/>
    </row>
    <row r="53" spans="9:9" s="13" customFormat="1" x14ac:dyDescent="0.2">
      <c r="I53" s="15"/>
    </row>
    <row r="54" spans="9:9" s="13" customFormat="1" x14ac:dyDescent="0.2">
      <c r="I54" s="15"/>
    </row>
    <row r="55" spans="9:9" s="13" customFormat="1" x14ac:dyDescent="0.2">
      <c r="I55" s="15"/>
    </row>
    <row r="56" spans="9:9" s="13" customFormat="1" x14ac:dyDescent="0.2">
      <c r="I56" s="15"/>
    </row>
    <row r="57" spans="9:9" s="13" customFormat="1" x14ac:dyDescent="0.2">
      <c r="I57" s="15"/>
    </row>
    <row r="58" spans="9:9" s="13" customFormat="1" x14ac:dyDescent="0.2">
      <c r="I58" s="15"/>
    </row>
    <row r="59" spans="9:9" s="13" customFormat="1" x14ac:dyDescent="0.2">
      <c r="I59" s="15"/>
    </row>
    <row r="60" spans="9:9" s="13" customFormat="1" x14ac:dyDescent="0.2">
      <c r="I60" s="15"/>
    </row>
    <row r="61" spans="9:9" s="13" customFormat="1" x14ac:dyDescent="0.2">
      <c r="I61" s="15"/>
    </row>
    <row r="62" spans="9:9" s="13" customFormat="1" x14ac:dyDescent="0.2">
      <c r="I62" s="15"/>
    </row>
    <row r="63" spans="9:9" s="13" customFormat="1" x14ac:dyDescent="0.2">
      <c r="I63" s="15"/>
    </row>
    <row r="64" spans="9:9" s="13" customFormat="1" x14ac:dyDescent="0.2">
      <c r="I64" s="15"/>
    </row>
    <row r="65" spans="9:9" s="13" customFormat="1" x14ac:dyDescent="0.2">
      <c r="I65" s="15"/>
    </row>
    <row r="66" spans="9:9" s="13" customFormat="1" x14ac:dyDescent="0.2">
      <c r="I66" s="15"/>
    </row>
    <row r="67" spans="9:9" s="13" customFormat="1" x14ac:dyDescent="0.2">
      <c r="I67" s="15"/>
    </row>
    <row r="68" spans="9:9" s="13" customFormat="1" x14ac:dyDescent="0.2">
      <c r="I68" s="15"/>
    </row>
    <row r="69" spans="9:9" s="13" customFormat="1" x14ac:dyDescent="0.2">
      <c r="I69" s="15"/>
    </row>
    <row r="70" spans="9:9" s="13" customFormat="1" x14ac:dyDescent="0.2">
      <c r="I70" s="15"/>
    </row>
    <row r="71" spans="9:9" s="13" customFormat="1" x14ac:dyDescent="0.2">
      <c r="I71" s="15"/>
    </row>
    <row r="72" spans="9:9" s="13" customFormat="1" x14ac:dyDescent="0.2">
      <c r="I72" s="15"/>
    </row>
    <row r="73" spans="9:9" s="13" customFormat="1" x14ac:dyDescent="0.2">
      <c r="I73" s="15"/>
    </row>
    <row r="74" spans="9:9" s="13" customFormat="1" x14ac:dyDescent="0.2">
      <c r="I74" s="15"/>
    </row>
  </sheetData>
  <mergeCells count="14">
    <mergeCell ref="A3:B3"/>
    <mergeCell ref="E3:F3"/>
    <mergeCell ref="G3:M3"/>
    <mergeCell ref="O3:S3"/>
    <mergeCell ref="A4:B4"/>
    <mergeCell ref="E4:F4"/>
    <mergeCell ref="G4:M4"/>
    <mergeCell ref="O4:S4"/>
    <mergeCell ref="A1:B1"/>
    <mergeCell ref="C1:D1"/>
    <mergeCell ref="A2:B2"/>
    <mergeCell ref="E2:F2"/>
    <mergeCell ref="G2:M2"/>
    <mergeCell ref="O2:S2"/>
  </mergeCells>
  <conditionalFormatting sqref="U9:W9">
    <cfRule type="cellIs" dxfId="15" priority="16" stopIfTrue="1" operator="equal">
      <formula>"N"</formula>
    </cfRule>
  </conditionalFormatting>
  <conditionalFormatting sqref="T9 P9 V9 T10:U10 T13:U13 T16:U16 T22:U22">
    <cfRule type="cellIs" dxfId="14" priority="15" operator="equal">
      <formula>"N"</formula>
    </cfRule>
  </conditionalFormatting>
  <conditionalFormatting sqref="R9">
    <cfRule type="cellIs" dxfId="13" priority="14" operator="equal">
      <formula>"n"</formula>
    </cfRule>
  </conditionalFormatting>
  <conditionalFormatting sqref="Q9">
    <cfRule type="expression" dxfId="12" priority="13">
      <formula>AND(CELL("type",Q9)="v",Q9&lt;10)</formula>
    </cfRule>
  </conditionalFormatting>
  <conditionalFormatting sqref="V10:X10">
    <cfRule type="cellIs" dxfId="11" priority="12" stopIfTrue="1" operator="equal">
      <formula>"N"</formula>
    </cfRule>
  </conditionalFormatting>
  <conditionalFormatting sqref="Q10">
    <cfRule type="cellIs" dxfId="10" priority="11" operator="equal">
      <formula>"N"</formula>
    </cfRule>
  </conditionalFormatting>
  <conditionalFormatting sqref="R10">
    <cfRule type="expression" dxfId="9" priority="10">
      <formula>AND(CELL("type",R10)="v",R10&lt;10)</formula>
    </cfRule>
  </conditionalFormatting>
  <conditionalFormatting sqref="V13:X13">
    <cfRule type="cellIs" dxfId="8" priority="9" stopIfTrue="1" operator="equal">
      <formula>"N"</formula>
    </cfRule>
  </conditionalFormatting>
  <conditionalFormatting sqref="Q13">
    <cfRule type="cellIs" dxfId="7" priority="8" operator="equal">
      <formula>"N"</formula>
    </cfRule>
  </conditionalFormatting>
  <conditionalFormatting sqref="R13">
    <cfRule type="expression" dxfId="6" priority="7">
      <formula>AND(CELL("type",R13)="v",R13&lt;10)</formula>
    </cfRule>
  </conditionalFormatting>
  <conditionalFormatting sqref="V16:X16">
    <cfRule type="cellIs" dxfId="5" priority="6" stopIfTrue="1" operator="equal">
      <formula>"N"</formula>
    </cfRule>
  </conditionalFormatting>
  <conditionalFormatting sqref="Q16">
    <cfRule type="cellIs" dxfId="4" priority="5" operator="equal">
      <formula>"N"</formula>
    </cfRule>
  </conditionalFormatting>
  <conditionalFormatting sqref="R16">
    <cfRule type="expression" dxfId="3" priority="4">
      <formula>AND(CELL("type",R16)="v",R16&lt;10)</formula>
    </cfRule>
  </conditionalFormatting>
  <conditionalFormatting sqref="V22:X22">
    <cfRule type="cellIs" dxfId="2" priority="3" stopIfTrue="1" operator="equal">
      <formula>"N"</formula>
    </cfRule>
  </conditionalFormatting>
  <conditionalFormatting sqref="Q22">
    <cfRule type="cellIs" dxfId="1" priority="2" operator="equal">
      <formula>"N"</formula>
    </cfRule>
  </conditionalFormatting>
  <conditionalFormatting sqref="R22">
    <cfRule type="expression" dxfId="0" priority="1">
      <formula>AND(CELL("type",R22)="v",R22&lt;10)</formula>
    </cfRule>
  </conditionalFormatting>
  <pageMargins left="0.7" right="0.7" top="0.75" bottom="0.75" header="0.3" footer="0.3"/>
  <pageSetup paperSize="5" scale="95" fitToHeight="0" orientation="landscape" r:id="rId1"/>
  <headerFooter alignWithMargins="0">
    <oddHeader>&amp;C&amp;"Arial,Bold"&amp;14RFA 2024-215 – Review Committee Recommendations&amp;RExhibit D, 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38" ma:contentTypeDescription="Create a new document." ma:contentTypeScope="" ma:versionID="428677194076af3fdf0648290120b117">
  <xsd:schema xmlns:xsd="http://www.w3.org/2001/XMLSchema" xmlns:xs="http://www.w3.org/2001/XMLSchema" xmlns:p="http://schemas.microsoft.com/office/2006/metadata/properties" xmlns:ns1="http://schemas.microsoft.com/sharepoint/v3" xmlns:ns2="31c33541-f0e7-4482-9c8a-fb53b33b075f" xmlns:ns3="ee2a4f69-3a29-4b24-b170-d37fab3647f8" targetNamespace="http://schemas.microsoft.com/office/2006/metadata/properties" ma:root="true" ma:fieldsID="114551f94e579d40ffc552563daeb05c" ns1:_="" ns2:_="" ns3:_="">
    <xsd:import namespace="http://schemas.microsoft.com/sharepoint/v3"/>
    <xsd:import namespace="31c33541-f0e7-4482-9c8a-fb53b33b075f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e2a4f69-3a29-4b24-b170-d37fab3647f8" xsi:nil="true"/>
    <_ip_UnifiedCompliancePolicyProperties xmlns="http://schemas.microsoft.com/sharepoint/v3" xsi:nil="true"/>
    <lcf76f155ced4ddcb4097134ff3c332f xmlns="31c33541-f0e7-4482-9c8a-fb53b33b07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0DB6BB-B2AF-41AB-B3F7-D099298DD8FD}"/>
</file>

<file path=customXml/itemProps2.xml><?xml version="1.0" encoding="utf-8"?>
<ds:datastoreItem xmlns:ds="http://schemas.openxmlformats.org/officeDocument/2006/customXml" ds:itemID="{D6541780-4C79-4DB3-BD32-75F651351A45}"/>
</file>

<file path=customXml/itemProps3.xml><?xml version="1.0" encoding="utf-8"?>
<ds:datastoreItem xmlns:ds="http://schemas.openxmlformats.org/officeDocument/2006/customXml" ds:itemID="{E733795E-FB57-48E4-B828-17E35C1A2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Recommendations</vt:lpstr>
      <vt:lpstr>Recommendations!Print_Titles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dcterms:created xsi:type="dcterms:W3CDTF">2024-10-09T17:08:26Z</dcterms:created>
  <dcterms:modified xsi:type="dcterms:W3CDTF">2024-10-09T17:08:39Z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