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15 Military Installations/"/>
    </mc:Choice>
  </mc:AlternateContent>
  <xr:revisionPtr revIDLastSave="9" documentId="8_{D21FB1FA-9FED-4498-83F9-F620BB084E95}" xr6:coauthVersionLast="47" xr6:coauthVersionMax="47" xr10:uidLastSave="{8C99B313-AB7C-47CD-94D2-05C17C25E71C}"/>
  <bookViews>
    <workbookView xWindow="-120" yWindow="-120" windowWidth="29040" windowHeight="15720" xr2:uid="{027F5A16-7B52-4017-A524-FD351169039A}"/>
  </bookViews>
  <sheets>
    <sheet name="All Applications" sheetId="1" r:id="rId1"/>
  </sheets>
  <definedNames>
    <definedName name="_xlnm.Print_Titles" localSheetId="0">'All Applications'!$A:$A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<sst xmlns="http://schemas.openxmlformats.org/spreadsheetml/2006/main" count="164" uniqueCount="91">
  <si>
    <t>Application Number</t>
  </si>
  <si>
    <t>Name of Development</t>
  </si>
  <si>
    <t>County</t>
  </si>
  <si>
    <t>County Size</t>
  </si>
  <si>
    <t>Name of Authorized Principal Representative</t>
  </si>
  <si>
    <t>Name of Developer</t>
  </si>
  <si>
    <t>Priority Level</t>
  </si>
  <si>
    <t>Dev Category</t>
  </si>
  <si>
    <t>Development Type</t>
  </si>
  <si>
    <t>Demo</t>
  </si>
  <si>
    <t>Units</t>
  </si>
  <si>
    <t>SAIL Request Amount</t>
  </si>
  <si>
    <t>ELI Funding Amount</t>
  </si>
  <si>
    <t>Total SAIL Request Amount (SAIL plus ELI)</t>
  </si>
  <si>
    <t>MMRB Request Amount</t>
  </si>
  <si>
    <t>Non Competitive HC Request Amount</t>
  </si>
  <si>
    <t>Eligible For Funding?</t>
  </si>
  <si>
    <t>Total Points</t>
  </si>
  <si>
    <t>Military Installation</t>
  </si>
  <si>
    <t>Military Region</t>
  </si>
  <si>
    <t>Corporation Funding PSAU</t>
  </si>
  <si>
    <t>A/B Leveraging</t>
  </si>
  <si>
    <t>Proximity Funding Preference</t>
  </si>
  <si>
    <t>Florida Job Creation Preference</t>
  </si>
  <si>
    <t>Lottery Number</t>
  </si>
  <si>
    <t>Eligible Applications</t>
  </si>
  <si>
    <t>2025-160BS</t>
  </si>
  <si>
    <t>4440 Apartments</t>
  </si>
  <si>
    <t>Miami-Dade</t>
  </si>
  <si>
    <t>L</t>
  </si>
  <si>
    <t>Charles F Sims</t>
  </si>
  <si>
    <t>Unified Development, LLC; Calston, LLC</t>
  </si>
  <si>
    <t>NC</t>
  </si>
  <si>
    <t>HR</t>
  </si>
  <si>
    <t>F</t>
  </si>
  <si>
    <t>Y</t>
  </si>
  <si>
    <t xml:space="preserve">Miami-Dade County - US Coast Guard 7th District Base </t>
  </si>
  <si>
    <t>S</t>
  </si>
  <si>
    <t>B</t>
  </si>
  <si>
    <t>2025-163BS</t>
  </si>
  <si>
    <t>Ekos at Warrington</t>
  </si>
  <si>
    <t>Escambia</t>
  </si>
  <si>
    <t>M</t>
  </si>
  <si>
    <t>Christopher L. Shear</t>
  </si>
  <si>
    <t>MHP Escambia I Developer, LLC</t>
  </si>
  <si>
    <t>G</t>
  </si>
  <si>
    <t>Escambia County - NAS Pensacola</t>
  </si>
  <si>
    <t>NW</t>
  </si>
  <si>
    <t>A</t>
  </si>
  <si>
    <t>2025-167BS</t>
  </si>
  <si>
    <t>New River Place</t>
  </si>
  <si>
    <t>Bradford</t>
  </si>
  <si>
    <t>Paula McDonald Rhodes</t>
  </si>
  <si>
    <t>Invictus Development, LLC; Urban Affordable Development, LLC; ADC Communities II, LLC</t>
  </si>
  <si>
    <t>Clay County - Camp Blanding</t>
  </si>
  <si>
    <t>NE</t>
  </si>
  <si>
    <t>2025-159BS</t>
  </si>
  <si>
    <t>Osprey Landing</t>
  </si>
  <si>
    <t>Daniel F. Acosta</t>
  </si>
  <si>
    <t>ACRUVA Community Developers, LLC</t>
  </si>
  <si>
    <t xml:space="preserve">Miami-Dade County - US Southern Command </t>
  </si>
  <si>
    <t>2025-161BS</t>
  </si>
  <si>
    <t>Culmer Place II</t>
  </si>
  <si>
    <t>Kenneth Naylor</t>
  </si>
  <si>
    <t>APC Culmer Development II, LLC</t>
  </si>
  <si>
    <t>2025-162BS</t>
  </si>
  <si>
    <t>Normandy Cove</t>
  </si>
  <si>
    <t>Duval</t>
  </si>
  <si>
    <t>Matthew A. Rieger</t>
  </si>
  <si>
    <t>HTG Gateway Developer, LLC</t>
  </si>
  <si>
    <t>TH</t>
  </si>
  <si>
    <t>Duval County - NAS Jacksonville</t>
  </si>
  <si>
    <t>2025-166S</t>
  </si>
  <si>
    <t>Valor Village</t>
  </si>
  <si>
    <t xml:space="preserve">Darren Smith </t>
  </si>
  <si>
    <t xml:space="preserve">SHAG Valor Village Developer, LLC; 90WORKS, Inc. </t>
  </si>
  <si>
    <t>MR 4</t>
  </si>
  <si>
    <t>Ineligible Applications</t>
  </si>
  <si>
    <t>2025-164BS</t>
  </si>
  <si>
    <t>Riverton-2</t>
  </si>
  <si>
    <t>Shannon Nazworth</t>
  </si>
  <si>
    <t>Ability Housing, Inc.</t>
  </si>
  <si>
    <t>N</t>
  </si>
  <si>
    <t>2025-165BS</t>
  </si>
  <si>
    <t>Patriot Pointe</t>
  </si>
  <si>
    <t>Bay</t>
  </si>
  <si>
    <t>Joseph F Chapman, IV</t>
  </si>
  <si>
    <t>Royal American Properties, LLC; Patriot Pointe GM Dev, LLC</t>
  </si>
  <si>
    <t>Bay County - Tyndall AFB</t>
  </si>
  <si>
    <t>On October 22, 2024, the Board of Directors of Florida Housing Finance Corporation approved the Review Committee’s motion to adopt the scoring results above.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</si>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</sst>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6" fontId="4" fillId="0" borderId="0" xfId="0" applyNumberFormat="1" applyFont="1" applyAlignment="1">
      <alignment horizontal="lef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0" fontId="4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8" fontId="4" fillId="0" borderId="0" xfId="0" applyNumberFormat="1" applyFont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</cellXfs>
  <cellStyles count="3">
    <cellStyle name="Comma" xfId="1" builtinId="3"/>
    <cellStyle name="Comma 3" xfId="2" xr:uid="{BD0799E2-1DB0-41E0-975B-5E954F945E2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CB688-7EEA-432E-8049-205F13F16798}">
  <sheetPr>
    <pageSetUpPr fitToPage="1"/>
  </sheetPr>
  <dimension ref="A1:Y17"/>
  <sheetViews>
    <sheetView showGridLines="0" tabSelected="1" zoomScale="130" zoomScaleNormal="130" workbookViewId="0">
      <pane xSplit="1" ySplit="1" topLeftCell="B2" activePane="bottomRight" state="frozen"/>
      <selection activeCell="N13" sqref="N13"/>
      <selection pane="topRight" activeCell="N13" sqref="N13"/>
      <selection pane="bottomLeft" activeCell="N13" sqref="N13"/>
      <selection pane="bottomRight" activeCell="B3" sqref="B3"/>
    </sheetView>
  </sheetViews>
  <sheetFormatPr defaultColWidth="9.140625" defaultRowHeight="12" x14ac:dyDescent="0.2"/>
  <cols>
    <col min="1" max="1" width="9.85546875" style="13" customWidth="1"/>
    <col min="2" max="2" width="12.85546875" style="22" bestFit="1" customWidth="1"/>
    <col min="3" max="3" width="10" style="13" customWidth="1"/>
    <col min="4" max="4" width="2.85546875" style="13" bestFit="1" customWidth="1"/>
    <col min="5" max="5" width="10.42578125" style="13" customWidth="1"/>
    <col min="6" max="6" width="21.28515625" style="13" customWidth="1"/>
    <col min="7" max="7" width="2.85546875" style="10" customWidth="1"/>
    <col min="8" max="8" width="5.140625" style="10" customWidth="1"/>
    <col min="9" max="9" width="5.5703125" style="10" customWidth="1"/>
    <col min="10" max="10" width="4.42578125" style="10" customWidth="1"/>
    <col min="11" max="11" width="3.140625" style="13" customWidth="1"/>
    <col min="12" max="12" width="8.140625" style="13" hidden="1" customWidth="1"/>
    <col min="13" max="13" width="10.85546875" style="13" hidden="1" customWidth="1"/>
    <col min="14" max="14" width="10.28515625" style="13" customWidth="1"/>
    <col min="15" max="15" width="10" style="13" bestFit="1" customWidth="1"/>
    <col min="16" max="16" width="9.85546875" style="13" bestFit="1" customWidth="1"/>
    <col min="17" max="18" width="5.85546875" style="13" customWidth="1"/>
    <col min="19" max="19" width="15.5703125" style="13" customWidth="1"/>
    <col min="20" max="20" width="3.7109375" style="13" bestFit="1" customWidth="1"/>
    <col min="21" max="21" width="10" style="13" hidden="1" customWidth="1"/>
    <col min="22" max="22" width="2.85546875" style="13" bestFit="1" customWidth="1"/>
    <col min="23" max="24" width="7.7109375" style="13" bestFit="1" customWidth="1"/>
    <col min="25" max="25" width="3.140625" style="13" bestFit="1" customWidth="1"/>
    <col min="26" max="16384" width="9.140625" style="13"/>
  </cols>
  <sheetData>
    <row r="1" spans="1:25" s="3" customFormat="1" ht="71.099999999999994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2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28.5" customHeight="1" x14ac:dyDescent="0.2">
      <c r="A2" s="4" t="s">
        <v>25</v>
      </c>
      <c r="B2" s="5"/>
      <c r="C2" s="5"/>
      <c r="D2" s="6"/>
      <c r="E2" s="5"/>
      <c r="F2" s="5"/>
      <c r="G2" s="6"/>
      <c r="H2" s="6"/>
      <c r="I2" s="6"/>
      <c r="J2" s="6"/>
      <c r="K2" s="6"/>
      <c r="L2" s="7"/>
      <c r="M2" s="7"/>
      <c r="N2" s="8"/>
      <c r="O2" s="5"/>
      <c r="P2" s="7"/>
      <c r="Q2" s="9"/>
      <c r="R2" s="10"/>
      <c r="S2" s="5"/>
      <c r="T2" s="6"/>
      <c r="U2" s="11"/>
      <c r="V2" s="6"/>
      <c r="W2" s="6"/>
      <c r="X2" s="12"/>
      <c r="Y2" s="6"/>
    </row>
    <row r="3" spans="1:25" ht="48" x14ac:dyDescent="0.2">
      <c r="A3" s="14" t="s">
        <v>26</v>
      </c>
      <c r="B3" s="14" t="s">
        <v>27</v>
      </c>
      <c r="C3" s="14" t="s">
        <v>28</v>
      </c>
      <c r="D3" s="15" t="s">
        <v>29</v>
      </c>
      <c r="E3" s="14" t="s">
        <v>30</v>
      </c>
      <c r="F3" s="14" t="s">
        <v>31</v>
      </c>
      <c r="G3" s="15">
        <v>1</v>
      </c>
      <c r="H3" s="15" t="s">
        <v>32</v>
      </c>
      <c r="I3" s="15" t="s">
        <v>33</v>
      </c>
      <c r="J3" s="15" t="s">
        <v>34</v>
      </c>
      <c r="K3" s="15">
        <v>88</v>
      </c>
      <c r="L3" s="16">
        <v>10500000</v>
      </c>
      <c r="M3" s="16">
        <v>1000000</v>
      </c>
      <c r="N3" s="17">
        <f t="shared" ref="N3:N9" si="0">SUM(L3:M3)</f>
        <v>11500000</v>
      </c>
      <c r="O3" s="16">
        <v>21000000</v>
      </c>
      <c r="P3" s="16">
        <v>1371098</v>
      </c>
      <c r="Q3" s="18" t="s">
        <v>35</v>
      </c>
      <c r="R3" s="19">
        <v>10</v>
      </c>
      <c r="S3" s="14" t="s">
        <v>36</v>
      </c>
      <c r="T3" s="15" t="s">
        <v>37</v>
      </c>
      <c r="U3" s="20">
        <v>105928.06</v>
      </c>
      <c r="V3" s="15" t="s">
        <v>38</v>
      </c>
      <c r="W3" s="15" t="s">
        <v>35</v>
      </c>
      <c r="X3" s="21" t="s">
        <v>35</v>
      </c>
      <c r="Y3" s="15">
        <v>2</v>
      </c>
    </row>
    <row r="4" spans="1:25" ht="24" x14ac:dyDescent="0.2">
      <c r="A4" s="14" t="s">
        <v>39</v>
      </c>
      <c r="B4" s="14" t="s">
        <v>40</v>
      </c>
      <c r="C4" s="14" t="s">
        <v>41</v>
      </c>
      <c r="D4" s="15" t="s">
        <v>42</v>
      </c>
      <c r="E4" s="14" t="s">
        <v>43</v>
      </c>
      <c r="F4" s="14" t="s">
        <v>44</v>
      </c>
      <c r="G4" s="15">
        <v>1</v>
      </c>
      <c r="H4" s="15" t="s">
        <v>32</v>
      </c>
      <c r="I4" s="15" t="s">
        <v>45</v>
      </c>
      <c r="J4" s="15" t="s">
        <v>34</v>
      </c>
      <c r="K4" s="15">
        <v>120</v>
      </c>
      <c r="L4" s="16">
        <v>9500000</v>
      </c>
      <c r="M4" s="16">
        <v>827100</v>
      </c>
      <c r="N4" s="17">
        <f t="shared" si="0"/>
        <v>10327100</v>
      </c>
      <c r="O4" s="16">
        <v>20850000</v>
      </c>
      <c r="P4" s="16">
        <v>1574040</v>
      </c>
      <c r="Q4" s="18" t="s">
        <v>35</v>
      </c>
      <c r="R4" s="19">
        <v>10</v>
      </c>
      <c r="S4" s="14" t="s">
        <v>46</v>
      </c>
      <c r="T4" s="15" t="s">
        <v>47</v>
      </c>
      <c r="U4" s="20">
        <v>73551.38</v>
      </c>
      <c r="V4" s="15" t="s">
        <v>48</v>
      </c>
      <c r="W4" s="15" t="s">
        <v>35</v>
      </c>
      <c r="X4" s="21" t="s">
        <v>35</v>
      </c>
      <c r="Y4" s="15">
        <v>7</v>
      </c>
    </row>
    <row r="5" spans="1:25" ht="48" x14ac:dyDescent="0.2">
      <c r="A5" s="14" t="s">
        <v>49</v>
      </c>
      <c r="B5" s="14" t="s">
        <v>50</v>
      </c>
      <c r="C5" s="14" t="s">
        <v>51</v>
      </c>
      <c r="D5" s="15" t="s">
        <v>37</v>
      </c>
      <c r="E5" s="14" t="s">
        <v>52</v>
      </c>
      <c r="F5" s="14" t="s">
        <v>53</v>
      </c>
      <c r="G5" s="15">
        <v>1</v>
      </c>
      <c r="H5" s="15" t="s">
        <v>32</v>
      </c>
      <c r="I5" s="15" t="s">
        <v>45</v>
      </c>
      <c r="J5" s="15" t="s">
        <v>34</v>
      </c>
      <c r="K5" s="15">
        <v>80</v>
      </c>
      <c r="L5" s="16">
        <v>7200000</v>
      </c>
      <c r="M5" s="16">
        <v>465300</v>
      </c>
      <c r="N5" s="17">
        <f t="shared" si="0"/>
        <v>7665300</v>
      </c>
      <c r="O5" s="16">
        <v>12410000</v>
      </c>
      <c r="P5" s="16">
        <v>1150485</v>
      </c>
      <c r="Q5" s="18" t="s">
        <v>35</v>
      </c>
      <c r="R5" s="19">
        <v>10</v>
      </c>
      <c r="S5" s="14" t="s">
        <v>54</v>
      </c>
      <c r="T5" s="15" t="s">
        <v>55</v>
      </c>
      <c r="U5" s="20">
        <v>89910</v>
      </c>
      <c r="V5" s="15" t="s">
        <v>48</v>
      </c>
      <c r="W5" s="15" t="s">
        <v>35</v>
      </c>
      <c r="X5" s="21" t="s">
        <v>35</v>
      </c>
      <c r="Y5" s="15">
        <v>3</v>
      </c>
    </row>
    <row r="6" spans="1:25" ht="48" x14ac:dyDescent="0.2">
      <c r="A6" s="14" t="s">
        <v>56</v>
      </c>
      <c r="B6" s="14" t="s">
        <v>57</v>
      </c>
      <c r="C6" s="14" t="s">
        <v>28</v>
      </c>
      <c r="D6" s="15" t="s">
        <v>29</v>
      </c>
      <c r="E6" s="14" t="s">
        <v>58</v>
      </c>
      <c r="F6" s="14" t="s">
        <v>59</v>
      </c>
      <c r="G6" s="15">
        <v>1</v>
      </c>
      <c r="H6" s="15" t="s">
        <v>32</v>
      </c>
      <c r="I6" s="15" t="s">
        <v>33</v>
      </c>
      <c r="J6" s="15" t="s">
        <v>34</v>
      </c>
      <c r="K6" s="15">
        <v>100</v>
      </c>
      <c r="L6" s="16">
        <v>11000000</v>
      </c>
      <c r="M6" s="16">
        <v>0</v>
      </c>
      <c r="N6" s="17">
        <f t="shared" si="0"/>
        <v>11000000</v>
      </c>
      <c r="O6" s="16">
        <v>20000000</v>
      </c>
      <c r="P6" s="16">
        <v>1459222</v>
      </c>
      <c r="Q6" s="18" t="s">
        <v>35</v>
      </c>
      <c r="R6" s="19">
        <v>10</v>
      </c>
      <c r="S6" s="14" t="s">
        <v>60</v>
      </c>
      <c r="T6" s="15" t="s">
        <v>37</v>
      </c>
      <c r="U6" s="20">
        <v>97655.58</v>
      </c>
      <c r="V6" s="15" t="s">
        <v>48</v>
      </c>
      <c r="W6" s="15" t="s">
        <v>35</v>
      </c>
      <c r="X6" s="21" t="s">
        <v>35</v>
      </c>
      <c r="Y6" s="15">
        <v>5</v>
      </c>
    </row>
    <row r="7" spans="1:25" ht="48" x14ac:dyDescent="0.2">
      <c r="A7" s="14" t="s">
        <v>61</v>
      </c>
      <c r="B7" s="14" t="s">
        <v>62</v>
      </c>
      <c r="C7" s="14" t="s">
        <v>28</v>
      </c>
      <c r="D7" s="15" t="s">
        <v>29</v>
      </c>
      <c r="E7" s="14" t="s">
        <v>63</v>
      </c>
      <c r="F7" s="14" t="s">
        <v>64</v>
      </c>
      <c r="G7" s="15">
        <v>1</v>
      </c>
      <c r="H7" s="15" t="s">
        <v>32</v>
      </c>
      <c r="I7" s="15" t="s">
        <v>33</v>
      </c>
      <c r="J7" s="15" t="s">
        <v>34</v>
      </c>
      <c r="K7" s="15">
        <v>92</v>
      </c>
      <c r="L7" s="16">
        <v>11000000</v>
      </c>
      <c r="M7" s="16">
        <v>0</v>
      </c>
      <c r="N7" s="17">
        <f t="shared" si="0"/>
        <v>11000000</v>
      </c>
      <c r="O7" s="16">
        <v>21300000</v>
      </c>
      <c r="P7" s="16">
        <v>1880070</v>
      </c>
      <c r="Q7" s="18" t="s">
        <v>35</v>
      </c>
      <c r="R7" s="19">
        <v>10</v>
      </c>
      <c r="S7" s="14" t="s">
        <v>60</v>
      </c>
      <c r="T7" s="15" t="s">
        <v>37</v>
      </c>
      <c r="U7" s="20">
        <v>98717.05</v>
      </c>
      <c r="V7" s="15" t="s">
        <v>48</v>
      </c>
      <c r="W7" s="15" t="s">
        <v>35</v>
      </c>
      <c r="X7" s="21" t="s">
        <v>35</v>
      </c>
      <c r="Y7" s="15">
        <v>6</v>
      </c>
    </row>
    <row r="8" spans="1:25" ht="24" x14ac:dyDescent="0.2">
      <c r="A8" s="14" t="s">
        <v>65</v>
      </c>
      <c r="B8" s="14" t="s">
        <v>66</v>
      </c>
      <c r="C8" s="14" t="s">
        <v>67</v>
      </c>
      <c r="D8" s="15" t="s">
        <v>29</v>
      </c>
      <c r="E8" s="14" t="s">
        <v>68</v>
      </c>
      <c r="F8" s="14" t="s">
        <v>69</v>
      </c>
      <c r="G8" s="15">
        <v>1</v>
      </c>
      <c r="H8" s="15" t="s">
        <v>32</v>
      </c>
      <c r="I8" s="15" t="s">
        <v>70</v>
      </c>
      <c r="J8" s="15" t="s">
        <v>34</v>
      </c>
      <c r="K8" s="15">
        <v>144</v>
      </c>
      <c r="L8" s="16">
        <v>11000000</v>
      </c>
      <c r="M8" s="16">
        <v>0</v>
      </c>
      <c r="N8" s="17">
        <f t="shared" si="0"/>
        <v>11000000</v>
      </c>
      <c r="O8" s="16">
        <v>28000000</v>
      </c>
      <c r="P8" s="16">
        <v>2172558</v>
      </c>
      <c r="Q8" s="18" t="s">
        <v>35</v>
      </c>
      <c r="R8" s="19">
        <v>10</v>
      </c>
      <c r="S8" s="14" t="s">
        <v>71</v>
      </c>
      <c r="T8" s="15" t="s">
        <v>55</v>
      </c>
      <c r="U8" s="20">
        <v>78856.25</v>
      </c>
      <c r="V8" s="15" t="s">
        <v>48</v>
      </c>
      <c r="W8" s="15" t="s">
        <v>35</v>
      </c>
      <c r="X8" s="21" t="s">
        <v>35</v>
      </c>
      <c r="Y8" s="15">
        <v>9</v>
      </c>
    </row>
    <row r="9" spans="1:25" ht="36" x14ac:dyDescent="0.2">
      <c r="A9" s="14" t="s">
        <v>72</v>
      </c>
      <c r="B9" s="14" t="s">
        <v>73</v>
      </c>
      <c r="C9" s="14" t="s">
        <v>41</v>
      </c>
      <c r="D9" s="15" t="s">
        <v>42</v>
      </c>
      <c r="E9" s="14" t="s">
        <v>74</v>
      </c>
      <c r="F9" s="14" t="s">
        <v>75</v>
      </c>
      <c r="G9" s="15">
        <v>1</v>
      </c>
      <c r="H9" s="15" t="s">
        <v>32</v>
      </c>
      <c r="I9" s="15" t="s">
        <v>76</v>
      </c>
      <c r="J9" s="15" t="s">
        <v>34</v>
      </c>
      <c r="K9" s="15">
        <v>84</v>
      </c>
      <c r="L9" s="16">
        <v>9500000</v>
      </c>
      <c r="M9" s="16">
        <v>0</v>
      </c>
      <c r="N9" s="17">
        <f t="shared" si="0"/>
        <v>9500000</v>
      </c>
      <c r="O9" s="14"/>
      <c r="P9" s="16">
        <v>1236350</v>
      </c>
      <c r="Q9" s="18" t="s">
        <v>35</v>
      </c>
      <c r="R9" s="19">
        <v>10</v>
      </c>
      <c r="S9" s="14" t="s">
        <v>46</v>
      </c>
      <c r="T9" s="15" t="s">
        <v>47</v>
      </c>
      <c r="U9" s="20">
        <v>110471.43</v>
      </c>
      <c r="V9" s="15" t="s">
        <v>38</v>
      </c>
      <c r="W9" s="15" t="s">
        <v>35</v>
      </c>
      <c r="X9" s="21" t="s">
        <v>35</v>
      </c>
      <c r="Y9" s="15">
        <v>8</v>
      </c>
    </row>
    <row r="10" spans="1:25" ht="28.5" customHeight="1" x14ac:dyDescent="0.2">
      <c r="A10" s="4" t="s">
        <v>77</v>
      </c>
      <c r="B10" s="5"/>
      <c r="C10" s="5"/>
      <c r="D10" s="6"/>
      <c r="E10" s="5"/>
      <c r="F10" s="5"/>
      <c r="G10" s="6"/>
      <c r="H10" s="6"/>
      <c r="I10" s="6"/>
      <c r="J10" s="6"/>
      <c r="K10" s="6"/>
      <c r="L10" s="7"/>
      <c r="M10" s="7"/>
      <c r="N10" s="8"/>
      <c r="O10" s="5"/>
      <c r="P10" s="7"/>
      <c r="Q10" s="9"/>
      <c r="R10" s="10"/>
      <c r="S10" s="5"/>
      <c r="T10" s="6"/>
      <c r="U10" s="11"/>
      <c r="V10" s="6"/>
      <c r="W10" s="6"/>
      <c r="X10" s="12"/>
      <c r="Y10" s="6"/>
    </row>
    <row r="11" spans="1:25" ht="24" x14ac:dyDescent="0.2">
      <c r="A11" s="14" t="s">
        <v>78</v>
      </c>
      <c r="B11" s="14" t="s">
        <v>79</v>
      </c>
      <c r="C11" s="14" t="s">
        <v>67</v>
      </c>
      <c r="D11" s="15" t="s">
        <v>29</v>
      </c>
      <c r="E11" s="14" t="s">
        <v>80</v>
      </c>
      <c r="F11" s="14" t="s">
        <v>81</v>
      </c>
      <c r="G11" s="15">
        <v>1</v>
      </c>
      <c r="H11" s="15" t="s">
        <v>32</v>
      </c>
      <c r="I11" s="15" t="s">
        <v>45</v>
      </c>
      <c r="J11" s="15" t="s">
        <v>34</v>
      </c>
      <c r="K11" s="15">
        <v>125</v>
      </c>
      <c r="L11" s="16">
        <v>10500000</v>
      </c>
      <c r="M11" s="16">
        <v>1000000</v>
      </c>
      <c r="N11" s="17">
        <f>SUM(L11:M11)</f>
        <v>11500000</v>
      </c>
      <c r="O11" s="16">
        <v>27010069</v>
      </c>
      <c r="P11" s="16">
        <v>2000000</v>
      </c>
      <c r="Q11" s="18" t="s">
        <v>82</v>
      </c>
      <c r="R11" s="19">
        <v>10</v>
      </c>
      <c r="S11" s="14" t="s">
        <v>71</v>
      </c>
      <c r="T11" s="15" t="s">
        <v>55</v>
      </c>
      <c r="U11" s="20">
        <v>104895</v>
      </c>
      <c r="V11" s="15" t="s">
        <v>48</v>
      </c>
      <c r="W11" s="15" t="s">
        <v>35</v>
      </c>
      <c r="X11" s="21" t="s">
        <v>35</v>
      </c>
      <c r="Y11" s="15">
        <v>4</v>
      </c>
    </row>
    <row r="12" spans="1:25" ht="36" x14ac:dyDescent="0.2">
      <c r="A12" s="14" t="s">
        <v>83</v>
      </c>
      <c r="B12" s="14" t="s">
        <v>84</v>
      </c>
      <c r="C12" s="14" t="s">
        <v>85</v>
      </c>
      <c r="D12" s="15" t="s">
        <v>42</v>
      </c>
      <c r="E12" s="14" t="s">
        <v>86</v>
      </c>
      <c r="F12" s="14" t="s">
        <v>87</v>
      </c>
      <c r="G12" s="15">
        <v>1</v>
      </c>
      <c r="H12" s="15" t="s">
        <v>32</v>
      </c>
      <c r="I12" s="15" t="s">
        <v>45</v>
      </c>
      <c r="J12" s="15" t="s">
        <v>34</v>
      </c>
      <c r="K12" s="15">
        <v>80</v>
      </c>
      <c r="L12" s="16">
        <v>9500000</v>
      </c>
      <c r="M12" s="16">
        <v>618400</v>
      </c>
      <c r="N12" s="17">
        <f>SUM(L12:M12)</f>
        <v>10118400</v>
      </c>
      <c r="O12" s="16">
        <v>15250000</v>
      </c>
      <c r="P12" s="16">
        <v>1024870</v>
      </c>
      <c r="Q12" s="18" t="s">
        <v>82</v>
      </c>
      <c r="R12" s="19">
        <v>10</v>
      </c>
      <c r="S12" s="14" t="s">
        <v>88</v>
      </c>
      <c r="T12" s="15" t="s">
        <v>47</v>
      </c>
      <c r="U12" s="20">
        <v>106875</v>
      </c>
      <c r="V12" s="15" t="s">
        <v>38</v>
      </c>
      <c r="W12" s="15" t="s">
        <v>35</v>
      </c>
      <c r="X12" s="21" t="s">
        <v>35</v>
      </c>
      <c r="Y12" s="15">
        <v>1</v>
      </c>
    </row>
    <row r="14" spans="1:25" x14ac:dyDescent="0.2">
      <c r="A14" s="23" t="s">
        <v>89</v>
      </c>
    </row>
    <row r="15" spans="1:25" x14ac:dyDescent="0.2">
      <c r="A15" s="24"/>
    </row>
    <row r="16" spans="1:25" ht="15" customHeight="1" x14ac:dyDescent="0.2">
      <c r="A16" s="25" t="s">
        <v>90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</sheetData>
  <mergeCells count="1">
    <mergeCell ref="A16:X17"/>
  </mergeCells>
  <pageMargins left="0.7" right="0.7" top="0.75" bottom="0.75" header="0.3" footer="0.3"/>
  <pageSetup paperSize="5" scale="90" fitToHeight="0" orientation="landscape" r:id="rId1"/>
  <headerFooter alignWithMargins="0">
    <oddHeader>&amp;C&amp;"Arial,Bold"&amp;14RFA 2024-215 - Board Approved Scoring Results&amp;RPage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090AF6-4FB7-4E7C-A135-1030715F7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c33541-f0e7-4482-9c8a-fb53b33b075f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397AEC-5E37-461B-A906-7F2D034717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EEF9D6-A54B-4B95-B27F-BA5D00E14CF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e2a4f69-3a29-4b24-b170-d37fab3647f8"/>
    <ds:schemaRef ds:uri="31c33541-f0e7-4482-9c8a-fb53b33b07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2024-10-21T17:52:58Z</cp:lastPrinted>
  <dcterms:created xsi:type="dcterms:W3CDTF">2024-10-09T17:06:44Z</dcterms:created>
  <dcterms:modified xsi:type="dcterms:W3CDTF">2024-10-21T17:53:09Z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  <property fmtid="{D5CDD505-2E9C-101B-9397-08002B2CF9AE}" pid="3" name="MediaServiceImageTags">
    <vt:lpwstr/>
  </property>
</Properties>
</file>