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floridahousing.sharepoint.com/sites/MF/allocations/Jeans SharePoint/all Ranking/2024 Spreadsheets/2024-305 CDBG-DR for Hurricane Sally/"/>
    </mc:Choice>
  </mc:AlternateContent>
  <xr:revisionPtr revIDLastSave="9" documentId="8_{A95929D1-4BED-4174-A7E9-5F16CD55339C}" xr6:coauthVersionLast="47" xr6:coauthVersionMax="47" xr10:uidLastSave="{48A13436-E17C-47D6-AD2D-707997280E09}"/>
  <bookViews>
    <workbookView xWindow="-120" yWindow="-120" windowWidth="29040" windowHeight="15720" xr2:uid="{6CC89CF7-E98E-41F9-9C3E-5CB389B919F0}"/>
  </bookViews>
  <sheets>
    <sheet name="Recommendations" sheetId="1" r:id="rId1"/>
  </sheets>
  <definedNames>
    <definedName name="_xlnm.Print_Titles" localSheetId="0">Recommendations!$A:$A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1" l="1"/>
  <c r="C4" i="1" s="1"/>
</calcChain>
</file>

<file path=xl/sharedStrings.xml><?xml version="1.0" encoding="utf-8"?>
<sst xmlns="http://schemas.openxmlformats.org/spreadsheetml/2006/main" count="65" uniqueCount="46">
  <si>
    <t xml:space="preserve">Total CDBG-DR Funding </t>
  </si>
  <si>
    <t xml:space="preserve">Total CDBG-DR Allocated </t>
  </si>
  <si>
    <t>Total CDBG-DR Remaining</t>
  </si>
  <si>
    <t>Application Number</t>
  </si>
  <si>
    <t>Name of Development</t>
  </si>
  <si>
    <t>County</t>
  </si>
  <si>
    <t>County Size</t>
  </si>
  <si>
    <t>Tier</t>
  </si>
  <si>
    <t>Name of Authorized Principal Representative</t>
  </si>
  <si>
    <t>Name of Developer</t>
  </si>
  <si>
    <t>Dev Category</t>
  </si>
  <si>
    <t>Development Type</t>
  </si>
  <si>
    <t>Demo</t>
  </si>
  <si>
    <t>Units</t>
  </si>
  <si>
    <t>CDBG-DR Base Request Amount</t>
  </si>
  <si>
    <t>Non Competitive HC Request Amount</t>
  </si>
  <si>
    <t>MMRB Request Amount</t>
  </si>
  <si>
    <t>Eligible For Funding?</t>
  </si>
  <si>
    <t>Total Points</t>
  </si>
  <si>
    <t>Federal Funding Experience Preference</t>
  </si>
  <si>
    <t>Corporation Funding PSAU</t>
  </si>
  <si>
    <t>A/B Leveraging</t>
  </si>
  <si>
    <t>Florida Job Creation Preference</t>
  </si>
  <si>
    <t>Lottery Number</t>
  </si>
  <si>
    <t>2024-320D</t>
  </si>
  <si>
    <t>Kupfrian Manor</t>
  </si>
  <si>
    <t>Escambia</t>
  </si>
  <si>
    <t>M</t>
  </si>
  <si>
    <t>Renee Sandell</t>
  </si>
  <si>
    <t>Paces Preservation Partners, LLC</t>
  </si>
  <si>
    <t>NC</t>
  </si>
  <si>
    <t>MR 5</t>
  </si>
  <si>
    <t>E, Non-ALF</t>
  </si>
  <si>
    <t>Y</t>
  </si>
  <si>
    <t>A</t>
  </si>
  <si>
    <t>2024-321BD</t>
  </si>
  <si>
    <t>Magnolia Trail</t>
  </si>
  <si>
    <t>J. David Page</t>
  </si>
  <si>
    <t>Southport Development, Inc., a WA corporation doing business in FL as Southport Development Services, Inc.</t>
  </si>
  <si>
    <t>MR 6</t>
  </si>
  <si>
    <t>2024-319D</t>
  </si>
  <si>
    <t>Avery Place Apartments</t>
  </si>
  <si>
    <t>MR 4</t>
  </si>
  <si>
    <t>F</t>
  </si>
  <si>
    <t>On June 28, 2024, the Board of Directors of Florida Housing Finance Corporation approved the Review Committee’s motion and staff recommendation to select the above Applications for funding and invite the Applicants to enter credit underwriting.</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</si>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</sst>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s>
  <fonts count="10" x14ac:knownFonts="1">
    <font>
      <sz val="10"/>
      <name val="Arial"/>
      <family val="2"/>
    </font>
    <font>
      <sz val="11"/>
      <color theme="1"/>
      <name val="Calibri"/>
      <family val="2"/>
      <scheme val="minor"/>
    </font>
    <font>
      <sz val="10"/>
      <name val="Arial"/>
      <family val="2"/>
    </font>
    <font>
      <b/>
      <sz val="10"/>
      <name val="Calibri"/>
      <family val="2"/>
      <scheme val="minor"/>
    </font>
    <font>
      <sz val="10"/>
      <name val="Calibri"/>
      <family val="2"/>
      <scheme val="minor"/>
    </font>
    <font>
      <b/>
      <sz val="9"/>
      <color theme="1"/>
      <name val="Calibri"/>
      <family val="2"/>
      <scheme val="minor"/>
    </font>
    <font>
      <sz val="9"/>
      <color theme="1"/>
      <name val="Calibri"/>
      <family val="2"/>
      <scheme val="minor"/>
    </font>
    <font>
      <sz val="9"/>
      <name val="Calibri"/>
      <family val="2"/>
      <scheme val="minor"/>
    </font>
    <font>
      <b/>
      <sz val="9"/>
      <name val="Calibri"/>
      <family val="2"/>
      <scheme val="minor"/>
    </font>
    <font>
      <sz val="9"/>
      <name val="Calibri"/>
      <family val="2"/>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cellStyleXfs>
  <cellXfs count="49">
    <xf numFmtId="0" fontId="0" fillId="0" borderId="0" xfId="0"/>
    <xf numFmtId="0" fontId="3" fillId="0" borderId="0" xfId="0" applyFont="1" applyAlignment="1">
      <alignment horizontal="center" vertical="center"/>
    </xf>
    <xf numFmtId="44" fontId="3" fillId="0" borderId="0" xfId="2" applyFont="1" applyBorder="1" applyAlignment="1">
      <alignment vertical="center"/>
    </xf>
    <xf numFmtId="44" fontId="3" fillId="0" borderId="0" xfId="2" applyFont="1" applyBorder="1" applyAlignment="1">
      <alignment horizontal="center" vertical="center"/>
    </xf>
    <xf numFmtId="0" fontId="3" fillId="0" borderId="0" xfId="0" applyFont="1" applyAlignment="1">
      <alignment vertical="center"/>
    </xf>
    <xf numFmtId="164" fontId="3" fillId="0" borderId="3" xfId="1" applyNumberFormat="1" applyFont="1" applyBorder="1" applyAlignment="1">
      <alignment vertical="center"/>
    </xf>
    <xf numFmtId="0" fontId="3" fillId="0" borderId="0" xfId="0" applyFont="1" applyAlignment="1">
      <alignment vertical="center" wrapText="1"/>
    </xf>
    <xf numFmtId="164" fontId="3" fillId="0" borderId="0" xfId="1" applyNumberFormat="1" applyFont="1" applyBorder="1" applyAlignment="1">
      <alignmen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5" fillId="0" borderId="3" xfId="0" applyFont="1" applyBorder="1" applyAlignment="1" applyProtection="1">
      <alignment horizontal="center" vertical="center" textRotation="90" wrapText="1"/>
      <protection locked="0"/>
    </xf>
    <xf numFmtId="0" fontId="5" fillId="0" borderId="3" xfId="0" applyFont="1" applyBorder="1" applyAlignment="1">
      <alignment horizontal="center" vertical="center" textRotation="90" wrapText="1"/>
    </xf>
    <xf numFmtId="164" fontId="5" fillId="0" borderId="3" xfId="0" applyNumberFormat="1" applyFont="1" applyBorder="1" applyAlignment="1" applyProtection="1">
      <alignment horizontal="center" vertical="center" textRotation="90" wrapText="1"/>
      <protection locked="0"/>
    </xf>
    <xf numFmtId="0" fontId="5" fillId="0" borderId="0" xfId="0" applyFont="1" applyAlignment="1">
      <alignment horizontal="center" vertical="center" textRotation="90"/>
    </xf>
    <xf numFmtId="0" fontId="6" fillId="0" borderId="3" xfId="0" applyFont="1" applyBorder="1" applyAlignment="1">
      <alignment horizontal="left" vertical="center" wrapText="1"/>
    </xf>
    <xf numFmtId="0" fontId="6" fillId="0" borderId="3" xfId="0" applyFont="1" applyBorder="1" applyAlignment="1">
      <alignment horizontal="center" vertical="center" wrapText="1"/>
    </xf>
    <xf numFmtId="6" fontId="6" fillId="0" borderId="3" xfId="0" applyNumberFormat="1" applyFont="1" applyBorder="1" applyAlignment="1">
      <alignment horizontal="left" vertical="center" wrapText="1"/>
    </xf>
    <xf numFmtId="0" fontId="6" fillId="0" borderId="3" xfId="0" applyFont="1" applyBorder="1" applyAlignment="1">
      <alignment horizontal="center" vertical="center"/>
    </xf>
    <xf numFmtId="0" fontId="6" fillId="0" borderId="3" xfId="1" applyNumberFormat="1" applyFont="1" applyFill="1" applyBorder="1" applyAlignment="1" applyProtection="1">
      <alignment horizontal="center" vertical="center" wrapText="1"/>
      <protection locked="0"/>
    </xf>
    <xf numFmtId="8" fontId="6" fillId="0" borderId="3" xfId="0" applyNumberFormat="1" applyFont="1" applyBorder="1" applyAlignment="1">
      <alignment horizontal="left" vertical="center" wrapText="1"/>
    </xf>
    <xf numFmtId="43" fontId="6" fillId="0" borderId="3" xfId="1" applyFont="1" applyFill="1" applyBorder="1" applyAlignment="1">
      <alignment horizontal="center" vertical="center"/>
    </xf>
    <xf numFmtId="0" fontId="6" fillId="0" borderId="3" xfId="0" applyFont="1" applyBorder="1" applyAlignment="1" applyProtection="1">
      <alignment horizontal="center" vertical="center" wrapText="1"/>
      <protection locked="0"/>
    </xf>
    <xf numFmtId="0" fontId="7" fillId="0" borderId="0" xfId="0" applyFont="1" applyAlignment="1">
      <alignment vertical="center"/>
    </xf>
    <xf numFmtId="0" fontId="6" fillId="0" borderId="3" xfId="1" applyNumberFormat="1" applyFont="1" applyFill="1" applyBorder="1" applyAlignment="1">
      <alignment horizontal="center" vertical="center"/>
    </xf>
    <xf numFmtId="0" fontId="7" fillId="0" borderId="3" xfId="0" applyFont="1" applyBorder="1" applyAlignment="1">
      <alignment horizontal="center" vertical="center"/>
    </xf>
    <xf numFmtId="0" fontId="8" fillId="0" borderId="0" xfId="0" applyFont="1" applyAlignment="1">
      <alignment vertical="center"/>
    </xf>
    <xf numFmtId="0" fontId="6" fillId="0" borderId="0" xfId="0" applyFont="1" applyAlignment="1">
      <alignment horizontal="left" vertical="center" wrapText="1"/>
    </xf>
    <xf numFmtId="0" fontId="6" fillId="0" borderId="0" xfId="0" applyFont="1" applyAlignment="1">
      <alignment horizontal="center" vertical="center" wrapText="1"/>
    </xf>
    <xf numFmtId="164" fontId="6" fillId="0" borderId="0" xfId="0" applyNumberFormat="1" applyFont="1" applyAlignment="1">
      <alignment horizontal="left" vertical="center" wrapText="1"/>
    </xf>
    <xf numFmtId="164" fontId="7" fillId="0" borderId="0" xfId="1" applyNumberFormat="1" applyFont="1" applyBorder="1" applyAlignment="1">
      <alignment vertical="center"/>
    </xf>
    <xf numFmtId="0" fontId="6" fillId="0" borderId="0" xfId="0" applyFont="1" applyAlignment="1">
      <alignment horizontal="center" vertical="center"/>
    </xf>
    <xf numFmtId="43" fontId="6" fillId="0" borderId="0" xfId="1" applyFont="1" applyBorder="1" applyAlignment="1">
      <alignment vertical="center"/>
    </xf>
    <xf numFmtId="43" fontId="6" fillId="0" borderId="0" xfId="1" applyFont="1" applyBorder="1" applyAlignment="1">
      <alignment horizontal="center" vertical="center"/>
    </xf>
    <xf numFmtId="0" fontId="6" fillId="0" borderId="0" xfId="1" applyNumberFormat="1" applyFont="1" applyBorder="1" applyAlignment="1">
      <alignment horizontal="center" vertical="center"/>
    </xf>
    <xf numFmtId="0" fontId="7" fillId="0" borderId="0" xfId="0" applyFont="1" applyAlignment="1">
      <alignment horizontal="center" vertical="center"/>
    </xf>
    <xf numFmtId="164" fontId="6" fillId="0" borderId="0" xfId="1" applyNumberFormat="1" applyFont="1" applyBorder="1" applyAlignment="1">
      <alignment horizontal="right" vertical="center" wrapText="1"/>
    </xf>
    <xf numFmtId="0" fontId="6" fillId="0" borderId="0" xfId="3" applyNumberFormat="1" applyFont="1" applyBorder="1" applyAlignment="1">
      <alignment horizontal="center" vertical="center"/>
    </xf>
    <xf numFmtId="43" fontId="6" fillId="0" borderId="0" xfId="1" applyFont="1" applyBorder="1" applyAlignment="1">
      <alignment horizontal="left" vertical="center" wrapText="1"/>
    </xf>
    <xf numFmtId="43" fontId="6" fillId="0" borderId="0" xfId="1" applyFont="1" applyBorder="1" applyAlignment="1" applyProtection="1">
      <alignment horizontal="center" vertical="center" wrapText="1"/>
      <protection locked="0"/>
    </xf>
    <xf numFmtId="0" fontId="6" fillId="0" borderId="0" xfId="1" applyNumberFormat="1"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left" vertical="center" wrapText="1"/>
    </xf>
    <xf numFmtId="164" fontId="3" fillId="0" borderId="0" xfId="1" applyNumberFormat="1" applyFont="1" applyBorder="1" applyAlignment="1">
      <alignment horizontal="center" vertical="center"/>
    </xf>
    <xf numFmtId="0" fontId="3" fillId="0" borderId="0" xfId="0" applyFont="1" applyAlignment="1">
      <alignment horizontal="center" vertical="center"/>
    </xf>
    <xf numFmtId="0" fontId="9" fillId="0" borderId="0" xfId="0" applyFont="1" applyAlignment="1">
      <alignment horizontal="left" vertical="center" wrapText="1"/>
    </xf>
  </cellXfs>
  <cellStyles count="4">
    <cellStyle name="Comma" xfId="1" builtinId="3"/>
    <cellStyle name="Comma 3" xfId="3" xr:uid="{CA5035E2-D3F9-4D5C-B8D1-CBCE9EFAE2C2}"/>
    <cellStyle name="Currency" xfId="2" builtinId="4"/>
    <cellStyle name="Normal" xfId="0" builtinId="0"/>
  </cellStyles>
  <dxfs count="32">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686AE-2842-4AAF-BDF6-61B02088E516}">
  <sheetPr>
    <pageSetUpPr fitToPage="1"/>
  </sheetPr>
  <dimension ref="A1:U74"/>
  <sheetViews>
    <sheetView showGridLines="0" tabSelected="1" zoomScale="140" zoomScaleNormal="140" workbookViewId="0">
      <pane ySplit="7" topLeftCell="A8" activePane="bottomLeft" state="frozen"/>
      <selection pane="bottomLeft" activeCell="B16" sqref="B16"/>
    </sheetView>
  </sheetViews>
  <sheetFormatPr defaultColWidth="9.140625" defaultRowHeight="12.75" x14ac:dyDescent="0.2"/>
  <cols>
    <col min="1" max="1" width="12.85546875" style="8" customWidth="1"/>
    <col min="2" max="2" width="15" style="9" customWidth="1"/>
    <col min="3" max="3" width="11.42578125" style="8" bestFit="1" customWidth="1"/>
    <col min="4" max="4" width="3" style="10" bestFit="1" customWidth="1"/>
    <col min="5" max="5" width="3" style="10" customWidth="1"/>
    <col min="6" max="6" width="12.85546875" style="10" customWidth="1"/>
    <col min="7" max="7" width="21.7109375" style="8" customWidth="1"/>
    <col min="8" max="8" width="2.85546875" style="8" customWidth="1"/>
    <col min="9" max="9" width="5.140625" style="8" customWidth="1"/>
    <col min="10" max="10" width="5.28515625" style="10" customWidth="1"/>
    <col min="11" max="11" width="3.5703125" style="8" customWidth="1"/>
    <col min="12" max="12" width="9.85546875" style="10" customWidth="1"/>
    <col min="13" max="13" width="9.5703125" style="8" bestFit="1" customWidth="1"/>
    <col min="14" max="14" width="10.42578125" style="8" bestFit="1" customWidth="1"/>
    <col min="15" max="15" width="5" style="8" customWidth="1"/>
    <col min="16" max="16" width="3.140625" style="8" bestFit="1" customWidth="1"/>
    <col min="17" max="17" width="7.7109375" style="8" customWidth="1"/>
    <col min="18" max="18" width="3.140625" style="8" hidden="1" customWidth="1"/>
    <col min="19" max="19" width="7.7109375" style="8" bestFit="1" customWidth="1"/>
    <col min="20" max="20" width="9.140625" style="8"/>
    <col min="21" max="21" width="3.140625" style="8" bestFit="1" customWidth="1"/>
    <col min="22" max="16384" width="9.140625" style="8"/>
  </cols>
  <sheetData>
    <row r="1" spans="1:21" s="4" customFormat="1" x14ac:dyDescent="0.2">
      <c r="A1" s="47"/>
      <c r="B1" s="47"/>
      <c r="C1" s="47"/>
      <c r="D1" s="47"/>
      <c r="E1" s="1"/>
      <c r="F1" s="1"/>
      <c r="G1" s="2"/>
      <c r="H1" s="1"/>
      <c r="I1" s="2"/>
      <c r="J1" s="3"/>
      <c r="L1" s="1"/>
    </row>
    <row r="2" spans="1:21" s="4" customFormat="1" ht="12.95" customHeight="1" x14ac:dyDescent="0.2">
      <c r="A2" s="43" t="s">
        <v>0</v>
      </c>
      <c r="B2" s="44"/>
      <c r="C2" s="5">
        <v>23750000</v>
      </c>
      <c r="D2" s="1"/>
      <c r="E2" s="1"/>
      <c r="F2" s="45"/>
      <c r="G2" s="45"/>
      <c r="H2" s="46"/>
      <c r="I2" s="46"/>
      <c r="J2" s="46"/>
      <c r="K2" s="46"/>
      <c r="L2" s="46"/>
      <c r="M2" s="6"/>
      <c r="N2" s="45"/>
      <c r="O2" s="45"/>
    </row>
    <row r="3" spans="1:21" s="4" customFormat="1" ht="12.95" customHeight="1" x14ac:dyDescent="0.2">
      <c r="A3" s="43" t="s">
        <v>1</v>
      </c>
      <c r="B3" s="44"/>
      <c r="C3" s="5">
        <f>SUM(L8:L18)</f>
        <v>20980000</v>
      </c>
      <c r="F3" s="45"/>
      <c r="G3" s="45"/>
      <c r="H3" s="46"/>
      <c r="I3" s="46"/>
      <c r="J3" s="46"/>
      <c r="K3" s="46"/>
      <c r="L3" s="46"/>
      <c r="M3" s="6"/>
      <c r="N3" s="45"/>
      <c r="O3" s="45"/>
      <c r="P3" s="7"/>
    </row>
    <row r="4" spans="1:21" s="4" customFormat="1" ht="12.95" customHeight="1" x14ac:dyDescent="0.2">
      <c r="A4" s="43" t="s">
        <v>2</v>
      </c>
      <c r="B4" s="44"/>
      <c r="C4" s="5">
        <f>C2-C3</f>
        <v>2770000</v>
      </c>
      <c r="F4" s="45"/>
      <c r="G4" s="45"/>
      <c r="H4" s="46"/>
      <c r="I4" s="46"/>
      <c r="J4" s="46"/>
      <c r="K4" s="46"/>
      <c r="L4" s="46"/>
      <c r="M4" s="6"/>
      <c r="N4" s="45"/>
      <c r="O4" s="45"/>
    </row>
    <row r="5" spans="1:21" x14ac:dyDescent="0.2">
      <c r="K5" s="11"/>
      <c r="L5" s="11"/>
      <c r="O5" s="11"/>
    </row>
    <row r="6" spans="1:21" x14ac:dyDescent="0.2">
      <c r="B6" s="8"/>
      <c r="D6" s="8"/>
      <c r="E6" s="8"/>
      <c r="F6" s="8"/>
      <c r="L6" s="8"/>
    </row>
    <row r="7" spans="1:21" s="15" customFormat="1" ht="71.099999999999994" customHeight="1" x14ac:dyDescent="0.2">
      <c r="A7" s="12" t="s">
        <v>3</v>
      </c>
      <c r="B7" s="12" t="s">
        <v>4</v>
      </c>
      <c r="C7" s="12" t="s">
        <v>5</v>
      </c>
      <c r="D7" s="12" t="s">
        <v>6</v>
      </c>
      <c r="E7" s="12" t="s">
        <v>7</v>
      </c>
      <c r="F7" s="12" t="s">
        <v>8</v>
      </c>
      <c r="G7" s="12" t="s">
        <v>9</v>
      </c>
      <c r="H7" s="12" t="s">
        <v>10</v>
      </c>
      <c r="I7" s="12" t="s">
        <v>11</v>
      </c>
      <c r="J7" s="12" t="s">
        <v>12</v>
      </c>
      <c r="K7" s="13" t="s">
        <v>13</v>
      </c>
      <c r="L7" s="14" t="s">
        <v>14</v>
      </c>
      <c r="M7" s="12" t="s">
        <v>15</v>
      </c>
      <c r="N7" s="13" t="s">
        <v>16</v>
      </c>
      <c r="O7" s="12" t="s">
        <v>17</v>
      </c>
      <c r="P7" s="12" t="s">
        <v>18</v>
      </c>
      <c r="Q7" s="12" t="s">
        <v>19</v>
      </c>
      <c r="R7" s="12" t="s">
        <v>20</v>
      </c>
      <c r="S7" s="12" t="s">
        <v>21</v>
      </c>
      <c r="T7" s="12" t="s">
        <v>22</v>
      </c>
      <c r="U7" s="12" t="s">
        <v>23</v>
      </c>
    </row>
    <row r="8" spans="1:21" s="24" customFormat="1" ht="36" x14ac:dyDescent="0.2">
      <c r="A8" s="16" t="s">
        <v>24</v>
      </c>
      <c r="B8" s="16" t="s">
        <v>25</v>
      </c>
      <c r="C8" s="16" t="s">
        <v>26</v>
      </c>
      <c r="D8" s="17" t="s">
        <v>27</v>
      </c>
      <c r="E8" s="17">
        <v>1</v>
      </c>
      <c r="F8" s="16" t="s">
        <v>28</v>
      </c>
      <c r="G8" s="16" t="s">
        <v>29</v>
      </c>
      <c r="H8" s="17" t="s">
        <v>30</v>
      </c>
      <c r="I8" s="17" t="s">
        <v>31</v>
      </c>
      <c r="J8" s="17" t="s">
        <v>32</v>
      </c>
      <c r="K8" s="17">
        <v>94</v>
      </c>
      <c r="L8" s="18">
        <v>7000000</v>
      </c>
      <c r="M8" s="18">
        <v>1416781</v>
      </c>
      <c r="N8" s="16"/>
      <c r="O8" s="19" t="s">
        <v>33</v>
      </c>
      <c r="P8" s="19">
        <v>10</v>
      </c>
      <c r="Q8" s="20" t="s">
        <v>33</v>
      </c>
      <c r="R8" s="21">
        <v>72792.55</v>
      </c>
      <c r="S8" s="22" t="s">
        <v>34</v>
      </c>
      <c r="T8" s="23" t="s">
        <v>33</v>
      </c>
      <c r="U8" s="19">
        <v>2</v>
      </c>
    </row>
    <row r="9" spans="1:21" s="24" customFormat="1" ht="60" x14ac:dyDescent="0.2">
      <c r="A9" s="16" t="s">
        <v>35</v>
      </c>
      <c r="B9" s="16" t="s">
        <v>36</v>
      </c>
      <c r="C9" s="16" t="s">
        <v>26</v>
      </c>
      <c r="D9" s="17" t="s">
        <v>27</v>
      </c>
      <c r="E9" s="17">
        <v>1</v>
      </c>
      <c r="F9" s="16" t="s">
        <v>37</v>
      </c>
      <c r="G9" s="16" t="s">
        <v>38</v>
      </c>
      <c r="H9" s="17" t="s">
        <v>30</v>
      </c>
      <c r="I9" s="17" t="s">
        <v>39</v>
      </c>
      <c r="J9" s="17" t="s">
        <v>32</v>
      </c>
      <c r="K9" s="17">
        <v>88</v>
      </c>
      <c r="L9" s="18">
        <v>6980000</v>
      </c>
      <c r="M9" s="18">
        <v>1270000</v>
      </c>
      <c r="N9" s="18">
        <v>16000000</v>
      </c>
      <c r="O9" s="19" t="s">
        <v>33</v>
      </c>
      <c r="P9" s="19">
        <v>10</v>
      </c>
      <c r="Q9" s="25" t="s">
        <v>33</v>
      </c>
      <c r="R9" s="21">
        <v>77533.52</v>
      </c>
      <c r="S9" s="22" t="s">
        <v>34</v>
      </c>
      <c r="T9" s="26" t="s">
        <v>33</v>
      </c>
      <c r="U9" s="19">
        <v>3</v>
      </c>
    </row>
    <row r="10" spans="1:21" s="24" customFormat="1" ht="24" x14ac:dyDescent="0.2">
      <c r="A10" s="16" t="s">
        <v>40</v>
      </c>
      <c r="B10" s="16" t="s">
        <v>41</v>
      </c>
      <c r="C10" s="16" t="s">
        <v>26</v>
      </c>
      <c r="D10" s="17" t="s">
        <v>27</v>
      </c>
      <c r="E10" s="17">
        <v>1</v>
      </c>
      <c r="F10" s="16" t="s">
        <v>28</v>
      </c>
      <c r="G10" s="16" t="s">
        <v>29</v>
      </c>
      <c r="H10" s="17" t="s">
        <v>30</v>
      </c>
      <c r="I10" s="17" t="s">
        <v>42</v>
      </c>
      <c r="J10" s="17" t="s">
        <v>43</v>
      </c>
      <c r="K10" s="17">
        <v>112</v>
      </c>
      <c r="L10" s="18">
        <v>7000000</v>
      </c>
      <c r="M10" s="18">
        <v>1736971</v>
      </c>
      <c r="N10" s="16"/>
      <c r="O10" s="19" t="s">
        <v>33</v>
      </c>
      <c r="P10" s="19">
        <v>10</v>
      </c>
      <c r="Q10" s="20" t="s">
        <v>33</v>
      </c>
      <c r="R10" s="21">
        <v>61093.75</v>
      </c>
      <c r="S10" s="22" t="s">
        <v>34</v>
      </c>
      <c r="T10" s="23" t="s">
        <v>33</v>
      </c>
      <c r="U10" s="19">
        <v>6</v>
      </c>
    </row>
    <row r="11" spans="1:21" x14ac:dyDescent="0.2">
      <c r="B11" s="8"/>
      <c r="D11" s="8"/>
      <c r="E11" s="8"/>
      <c r="F11" s="8"/>
      <c r="L11" s="8"/>
    </row>
    <row r="12" spans="1:21" x14ac:dyDescent="0.2">
      <c r="A12" s="48" t="s">
        <v>44</v>
      </c>
      <c r="B12" s="48"/>
      <c r="C12" s="48"/>
      <c r="D12" s="48"/>
      <c r="E12" s="48"/>
      <c r="F12" s="48"/>
      <c r="G12" s="48"/>
      <c r="H12" s="48"/>
      <c r="I12" s="48"/>
      <c r="J12" s="48"/>
      <c r="K12" s="48"/>
      <c r="L12" s="48"/>
      <c r="M12" s="48"/>
      <c r="N12" s="48"/>
      <c r="O12" s="48"/>
      <c r="P12" s="48"/>
      <c r="Q12" s="48"/>
      <c r="R12" s="48"/>
      <c r="S12" s="48"/>
      <c r="T12" s="48"/>
    </row>
    <row r="13" spans="1:21" ht="21" customHeight="1" x14ac:dyDescent="0.2">
      <c r="A13" s="48"/>
      <c r="B13" s="48"/>
      <c r="C13" s="48"/>
      <c r="D13" s="48"/>
      <c r="E13" s="48"/>
      <c r="F13" s="48"/>
      <c r="G13" s="48"/>
      <c r="H13" s="48"/>
      <c r="I13" s="48"/>
      <c r="J13" s="48"/>
      <c r="K13" s="48"/>
      <c r="L13" s="48"/>
      <c r="M13" s="48"/>
      <c r="N13" s="48"/>
      <c r="O13" s="48"/>
      <c r="P13" s="48"/>
      <c r="Q13" s="48"/>
      <c r="R13" s="48"/>
      <c r="S13" s="48"/>
      <c r="T13" s="48"/>
      <c r="U13" s="29"/>
    </row>
    <row r="14" spans="1:21" ht="25.5" customHeight="1" x14ac:dyDescent="0.2">
      <c r="A14" s="48" t="s">
        <v>45</v>
      </c>
      <c r="B14" s="48"/>
      <c r="C14" s="48"/>
      <c r="D14" s="48"/>
      <c r="E14" s="48"/>
      <c r="F14" s="48"/>
      <c r="G14" s="48"/>
      <c r="H14" s="48"/>
      <c r="I14" s="48"/>
      <c r="J14" s="48"/>
      <c r="K14" s="48"/>
      <c r="L14" s="48"/>
      <c r="M14" s="48"/>
      <c r="N14" s="48"/>
      <c r="O14" s="48"/>
      <c r="P14" s="48"/>
      <c r="Q14" s="48"/>
      <c r="R14" s="48"/>
      <c r="S14" s="48"/>
      <c r="T14" s="48"/>
      <c r="U14" s="29"/>
    </row>
    <row r="15" spans="1:21" x14ac:dyDescent="0.2">
      <c r="A15" s="48"/>
      <c r="B15" s="48"/>
      <c r="C15" s="48"/>
      <c r="D15" s="48"/>
      <c r="E15" s="48"/>
      <c r="F15" s="48"/>
      <c r="G15" s="48"/>
      <c r="H15" s="48"/>
      <c r="I15" s="48"/>
      <c r="J15" s="48"/>
      <c r="K15" s="48"/>
      <c r="L15" s="48"/>
      <c r="M15" s="48"/>
      <c r="N15" s="48"/>
      <c r="O15" s="48"/>
      <c r="P15" s="48"/>
      <c r="Q15" s="48"/>
      <c r="R15" s="48"/>
      <c r="S15" s="48"/>
      <c r="T15" s="48"/>
      <c r="U15" s="29"/>
    </row>
    <row r="16" spans="1:21" x14ac:dyDescent="0.2">
      <c r="B16" s="8"/>
      <c r="D16" s="8"/>
      <c r="E16" s="8"/>
      <c r="F16" s="8"/>
      <c r="L16" s="8"/>
    </row>
    <row r="17" spans="1:21" s="24" customFormat="1" ht="12" x14ac:dyDescent="0.2">
      <c r="A17" s="27"/>
      <c r="J17" s="36"/>
    </row>
    <row r="18" spans="1:21" x14ac:dyDescent="0.2">
      <c r="A18" s="28"/>
      <c r="B18" s="28"/>
      <c r="C18" s="28"/>
      <c r="D18" s="29"/>
      <c r="E18" s="29"/>
      <c r="F18" s="24"/>
      <c r="G18" s="28"/>
      <c r="H18" s="29"/>
      <c r="I18" s="29"/>
      <c r="J18" s="29"/>
      <c r="K18" s="29"/>
      <c r="L18" s="30"/>
      <c r="M18" s="31"/>
      <c r="N18" s="31"/>
      <c r="O18" s="32"/>
      <c r="P18" s="32"/>
      <c r="Q18" s="33"/>
      <c r="R18" s="34"/>
      <c r="S18" s="35"/>
      <c r="T18" s="36"/>
      <c r="U18" s="29"/>
    </row>
    <row r="19" spans="1:21" x14ac:dyDescent="0.2">
      <c r="A19" s="28"/>
      <c r="B19" s="28"/>
      <c r="C19" s="28"/>
      <c r="D19" s="29"/>
      <c r="E19" s="29"/>
      <c r="F19" s="24"/>
      <c r="G19" s="28"/>
      <c r="H19" s="29"/>
      <c r="I19" s="29"/>
      <c r="J19" s="29"/>
      <c r="K19" s="29"/>
      <c r="L19" s="30"/>
      <c r="M19" s="31"/>
      <c r="N19" s="31"/>
      <c r="O19" s="32"/>
      <c r="P19" s="32"/>
      <c r="Q19" s="33"/>
      <c r="R19" s="34"/>
      <c r="S19" s="35"/>
      <c r="T19" s="36"/>
      <c r="U19" s="29"/>
    </row>
    <row r="20" spans="1:21" x14ac:dyDescent="0.2">
      <c r="A20" s="28"/>
      <c r="B20" s="28"/>
      <c r="C20" s="28"/>
      <c r="D20" s="29"/>
      <c r="E20" s="29"/>
      <c r="F20" s="24"/>
      <c r="G20" s="28"/>
      <c r="H20" s="29"/>
      <c r="I20" s="29"/>
      <c r="J20" s="29"/>
      <c r="K20" s="29"/>
      <c r="L20" s="30"/>
      <c r="M20" s="31"/>
      <c r="N20" s="31"/>
      <c r="O20" s="32"/>
      <c r="P20" s="32"/>
      <c r="Q20" s="33"/>
      <c r="R20" s="34"/>
      <c r="S20" s="35"/>
      <c r="T20" s="36"/>
      <c r="U20" s="29"/>
    </row>
    <row r="21" spans="1:21" x14ac:dyDescent="0.2">
      <c r="A21" s="28"/>
      <c r="B21" s="28"/>
      <c r="C21" s="28"/>
      <c r="D21" s="29"/>
      <c r="E21" s="29"/>
      <c r="F21" s="28"/>
      <c r="G21" s="28"/>
      <c r="H21" s="29"/>
      <c r="I21" s="29"/>
      <c r="J21" s="29"/>
      <c r="K21" s="29"/>
      <c r="L21" s="30"/>
      <c r="M21" s="37"/>
      <c r="N21" s="37"/>
      <c r="O21" s="38"/>
      <c r="P21" s="32"/>
      <c r="Q21" s="39"/>
      <c r="R21" s="40"/>
      <c r="S21" s="41"/>
      <c r="T21" s="42"/>
      <c r="U21" s="29"/>
    </row>
    <row r="22" spans="1:21" x14ac:dyDescent="0.2">
      <c r="A22" s="28"/>
      <c r="B22" s="28"/>
      <c r="C22" s="28"/>
      <c r="D22" s="29"/>
      <c r="E22" s="29"/>
      <c r="F22" s="24"/>
      <c r="G22" s="28"/>
      <c r="H22" s="29"/>
      <c r="I22" s="29"/>
      <c r="J22" s="29"/>
      <c r="K22" s="29"/>
      <c r="L22" s="30"/>
      <c r="M22" s="31"/>
      <c r="N22" s="31"/>
      <c r="O22" s="32"/>
      <c r="P22" s="32"/>
      <c r="Q22" s="33"/>
      <c r="R22" s="34"/>
      <c r="S22" s="35"/>
      <c r="T22" s="36"/>
      <c r="U22" s="29"/>
    </row>
    <row r="23" spans="1:21" x14ac:dyDescent="0.2">
      <c r="B23" s="8"/>
      <c r="D23" s="8"/>
      <c r="E23" s="8"/>
      <c r="F23" s="8"/>
      <c r="L23" s="8"/>
    </row>
    <row r="24" spans="1:21" x14ac:dyDescent="0.2">
      <c r="B24" s="8"/>
      <c r="D24" s="8"/>
      <c r="E24" s="8"/>
      <c r="F24" s="8"/>
      <c r="L24" s="8"/>
    </row>
    <row r="25" spans="1:21" x14ac:dyDescent="0.2">
      <c r="B25" s="8"/>
      <c r="D25" s="8"/>
      <c r="E25" s="8"/>
      <c r="F25" s="8"/>
      <c r="L25" s="8"/>
    </row>
    <row r="26" spans="1:21" x14ac:dyDescent="0.2">
      <c r="B26" s="8"/>
      <c r="D26" s="8"/>
      <c r="E26" s="8"/>
      <c r="F26" s="8"/>
      <c r="L26" s="8"/>
    </row>
    <row r="27" spans="1:21" x14ac:dyDescent="0.2">
      <c r="B27" s="8"/>
      <c r="D27" s="8"/>
      <c r="E27" s="8"/>
      <c r="F27" s="8"/>
      <c r="L27" s="8"/>
    </row>
    <row r="28" spans="1:21" x14ac:dyDescent="0.2">
      <c r="B28" s="8"/>
      <c r="D28" s="8"/>
      <c r="E28" s="8"/>
      <c r="F28" s="8"/>
      <c r="L28" s="8"/>
    </row>
    <row r="29" spans="1:21" x14ac:dyDescent="0.2">
      <c r="B29" s="8"/>
      <c r="D29" s="8"/>
      <c r="E29" s="8"/>
      <c r="F29" s="8"/>
      <c r="L29" s="8"/>
    </row>
    <row r="30" spans="1:21" x14ac:dyDescent="0.2">
      <c r="B30" s="8"/>
      <c r="D30" s="8"/>
      <c r="E30" s="8"/>
      <c r="F30" s="8"/>
      <c r="L30" s="8"/>
    </row>
    <row r="31" spans="1:21" x14ac:dyDescent="0.2">
      <c r="B31" s="8"/>
      <c r="D31" s="8"/>
      <c r="E31" s="8"/>
      <c r="F31" s="8"/>
      <c r="L31" s="8"/>
    </row>
    <row r="32" spans="1:21" x14ac:dyDescent="0.2">
      <c r="B32" s="8"/>
      <c r="D32" s="8"/>
      <c r="E32" s="8"/>
      <c r="F32" s="8"/>
      <c r="L32" s="8"/>
    </row>
    <row r="33" spans="10:10" s="8" customFormat="1" x14ac:dyDescent="0.2">
      <c r="J33" s="10"/>
    </row>
    <row r="34" spans="10:10" s="8" customFormat="1" x14ac:dyDescent="0.2">
      <c r="J34" s="10"/>
    </row>
    <row r="35" spans="10:10" s="8" customFormat="1" x14ac:dyDescent="0.2">
      <c r="J35" s="10"/>
    </row>
    <row r="36" spans="10:10" s="8" customFormat="1" x14ac:dyDescent="0.2">
      <c r="J36" s="10"/>
    </row>
    <row r="37" spans="10:10" s="8" customFormat="1" x14ac:dyDescent="0.2">
      <c r="J37" s="10"/>
    </row>
    <row r="38" spans="10:10" s="8" customFormat="1" x14ac:dyDescent="0.2">
      <c r="J38" s="10"/>
    </row>
    <row r="39" spans="10:10" s="8" customFormat="1" x14ac:dyDescent="0.2">
      <c r="J39" s="10"/>
    </row>
    <row r="40" spans="10:10" s="8" customFormat="1" x14ac:dyDescent="0.2">
      <c r="J40" s="10"/>
    </row>
    <row r="41" spans="10:10" s="8" customFormat="1" x14ac:dyDescent="0.2">
      <c r="J41" s="10"/>
    </row>
    <row r="42" spans="10:10" s="8" customFormat="1" x14ac:dyDescent="0.2">
      <c r="J42" s="10"/>
    </row>
    <row r="43" spans="10:10" s="8" customFormat="1" x14ac:dyDescent="0.2">
      <c r="J43" s="10"/>
    </row>
    <row r="44" spans="10:10" s="8" customFormat="1" x14ac:dyDescent="0.2">
      <c r="J44" s="10"/>
    </row>
    <row r="45" spans="10:10" s="8" customFormat="1" x14ac:dyDescent="0.2">
      <c r="J45" s="10"/>
    </row>
    <row r="46" spans="10:10" s="8" customFormat="1" x14ac:dyDescent="0.2">
      <c r="J46" s="10"/>
    </row>
    <row r="47" spans="10:10" s="8" customFormat="1" x14ac:dyDescent="0.2">
      <c r="J47" s="10"/>
    </row>
    <row r="48" spans="10:10" s="8" customFormat="1" x14ac:dyDescent="0.2">
      <c r="J48" s="10"/>
    </row>
    <row r="49" spans="10:10" s="8" customFormat="1" x14ac:dyDescent="0.2">
      <c r="J49" s="10"/>
    </row>
    <row r="50" spans="10:10" s="8" customFormat="1" x14ac:dyDescent="0.2">
      <c r="J50" s="10"/>
    </row>
    <row r="51" spans="10:10" s="8" customFormat="1" x14ac:dyDescent="0.2">
      <c r="J51" s="10"/>
    </row>
    <row r="52" spans="10:10" s="8" customFormat="1" x14ac:dyDescent="0.2">
      <c r="J52" s="10"/>
    </row>
    <row r="53" spans="10:10" s="8" customFormat="1" x14ac:dyDescent="0.2">
      <c r="J53" s="10"/>
    </row>
    <row r="54" spans="10:10" s="8" customFormat="1" x14ac:dyDescent="0.2">
      <c r="J54" s="10"/>
    </row>
    <row r="55" spans="10:10" s="8" customFormat="1" x14ac:dyDescent="0.2">
      <c r="J55" s="10"/>
    </row>
    <row r="56" spans="10:10" s="8" customFormat="1" x14ac:dyDescent="0.2">
      <c r="J56" s="10"/>
    </row>
    <row r="57" spans="10:10" s="8" customFormat="1" x14ac:dyDescent="0.2">
      <c r="J57" s="10"/>
    </row>
    <row r="58" spans="10:10" s="8" customFormat="1" x14ac:dyDescent="0.2">
      <c r="J58" s="10"/>
    </row>
    <row r="59" spans="10:10" s="8" customFormat="1" x14ac:dyDescent="0.2">
      <c r="J59" s="10"/>
    </row>
    <row r="60" spans="10:10" s="8" customFormat="1" x14ac:dyDescent="0.2">
      <c r="J60" s="10"/>
    </row>
    <row r="61" spans="10:10" s="8" customFormat="1" x14ac:dyDescent="0.2">
      <c r="J61" s="10"/>
    </row>
    <row r="62" spans="10:10" s="8" customFormat="1" x14ac:dyDescent="0.2">
      <c r="J62" s="10"/>
    </row>
    <row r="63" spans="10:10" s="8" customFormat="1" x14ac:dyDescent="0.2">
      <c r="J63" s="10"/>
    </row>
    <row r="64" spans="10:10" s="8" customFormat="1" x14ac:dyDescent="0.2">
      <c r="J64" s="10"/>
    </row>
    <row r="65" spans="10:10" s="8" customFormat="1" x14ac:dyDescent="0.2">
      <c r="J65" s="10"/>
    </row>
    <row r="66" spans="10:10" s="8" customFormat="1" x14ac:dyDescent="0.2">
      <c r="J66" s="10"/>
    </row>
    <row r="67" spans="10:10" s="8" customFormat="1" x14ac:dyDescent="0.2">
      <c r="J67" s="10"/>
    </row>
    <row r="68" spans="10:10" s="8" customFormat="1" x14ac:dyDescent="0.2">
      <c r="J68" s="10"/>
    </row>
    <row r="69" spans="10:10" s="8" customFormat="1" x14ac:dyDescent="0.2">
      <c r="J69" s="10"/>
    </row>
    <row r="70" spans="10:10" s="8" customFormat="1" x14ac:dyDescent="0.2">
      <c r="J70" s="10"/>
    </row>
    <row r="71" spans="10:10" s="8" customFormat="1" x14ac:dyDescent="0.2">
      <c r="J71" s="10"/>
    </row>
    <row r="72" spans="10:10" s="8" customFormat="1" x14ac:dyDescent="0.2">
      <c r="J72" s="10"/>
    </row>
    <row r="73" spans="10:10" s="8" customFormat="1" x14ac:dyDescent="0.2">
      <c r="J73" s="10"/>
    </row>
    <row r="74" spans="10:10" s="8" customFormat="1" x14ac:dyDescent="0.2">
      <c r="J74" s="10"/>
    </row>
  </sheetData>
  <mergeCells count="16">
    <mergeCell ref="N2:O2"/>
    <mergeCell ref="A12:T13"/>
    <mergeCell ref="A14:T15"/>
    <mergeCell ref="A1:B1"/>
    <mergeCell ref="C1:D1"/>
    <mergeCell ref="A2:B2"/>
    <mergeCell ref="F2:G2"/>
    <mergeCell ref="H2:L2"/>
    <mergeCell ref="A3:B3"/>
    <mergeCell ref="F3:G3"/>
    <mergeCell ref="H3:L3"/>
    <mergeCell ref="N3:O3"/>
    <mergeCell ref="A4:B4"/>
    <mergeCell ref="F4:G4"/>
    <mergeCell ref="H4:L4"/>
    <mergeCell ref="N4:O4"/>
  </mergeCells>
  <conditionalFormatting sqref="R18:T18">
    <cfRule type="cellIs" dxfId="19" priority="20" stopIfTrue="1" operator="equal">
      <formula>"B"</formula>
    </cfRule>
  </conditionalFormatting>
  <conditionalFormatting sqref="S18:T18 O18">
    <cfRule type="cellIs" dxfId="18" priority="19" operator="equal">
      <formula>"N"</formula>
    </cfRule>
  </conditionalFormatting>
  <conditionalFormatting sqref="E18">
    <cfRule type="cellIs" dxfId="17" priority="18" operator="greaterThan">
      <formula>1</formula>
    </cfRule>
  </conditionalFormatting>
  <conditionalFormatting sqref="P18">
    <cfRule type="expression" dxfId="16" priority="17">
      <formula>AND(CELL("type",P18)="v",P18&lt;10)</formula>
    </cfRule>
  </conditionalFormatting>
  <conditionalFormatting sqref="R19:T19">
    <cfRule type="cellIs" dxfId="15" priority="16" stopIfTrue="1" operator="equal">
      <formula>"B"</formula>
    </cfRule>
  </conditionalFormatting>
  <conditionalFormatting sqref="S19:T19 O19">
    <cfRule type="cellIs" dxfId="14" priority="15" operator="equal">
      <formula>"N"</formula>
    </cfRule>
  </conditionalFormatting>
  <conditionalFormatting sqref="E19">
    <cfRule type="cellIs" dxfId="13" priority="14" operator="greaterThan">
      <formula>1</formula>
    </cfRule>
  </conditionalFormatting>
  <conditionalFormatting sqref="P19">
    <cfRule type="expression" dxfId="12" priority="13">
      <formula>AND(CELL("type",P19)="v",P19&lt;10)</formula>
    </cfRule>
  </conditionalFormatting>
  <conditionalFormatting sqref="R20:T20">
    <cfRule type="cellIs" dxfId="11" priority="12" stopIfTrue="1" operator="equal">
      <formula>"B"</formula>
    </cfRule>
  </conditionalFormatting>
  <conditionalFormatting sqref="S20:T20 O20">
    <cfRule type="cellIs" dxfId="10" priority="11" operator="equal">
      <formula>"N"</formula>
    </cfRule>
  </conditionalFormatting>
  <conditionalFormatting sqref="E20">
    <cfRule type="cellIs" dxfId="9" priority="10" operator="greaterThan">
      <formula>1</formula>
    </cfRule>
  </conditionalFormatting>
  <conditionalFormatting sqref="P20">
    <cfRule type="expression" dxfId="8" priority="9">
      <formula>AND(CELL("type",P20)="v",P20&lt;10)</formula>
    </cfRule>
  </conditionalFormatting>
  <conditionalFormatting sqref="R21:T21">
    <cfRule type="cellIs" dxfId="7" priority="8" stopIfTrue="1" operator="equal">
      <formula>"B"</formula>
    </cfRule>
  </conditionalFormatting>
  <conditionalFormatting sqref="S21:T21 O21">
    <cfRule type="cellIs" dxfId="6" priority="7" operator="equal">
      <formula>"N"</formula>
    </cfRule>
  </conditionalFormatting>
  <conditionalFormatting sqref="E21">
    <cfRule type="cellIs" dxfId="5" priority="6" operator="greaterThan">
      <formula>1</formula>
    </cfRule>
  </conditionalFormatting>
  <conditionalFormatting sqref="P21">
    <cfRule type="expression" dxfId="4" priority="5">
      <formula>AND(CELL("type",P21)="v",P21&lt;10)</formula>
    </cfRule>
  </conditionalFormatting>
  <conditionalFormatting sqref="R22:T22">
    <cfRule type="cellIs" dxfId="3" priority="4" stopIfTrue="1" operator="equal">
      <formula>"B"</formula>
    </cfRule>
  </conditionalFormatting>
  <conditionalFormatting sqref="S22:T22 O22">
    <cfRule type="cellIs" dxfId="2" priority="3" operator="equal">
      <formula>"N"</formula>
    </cfRule>
  </conditionalFormatting>
  <conditionalFormatting sqref="E22">
    <cfRule type="cellIs" dxfId="1" priority="2" operator="greaterThan">
      <formula>1</formula>
    </cfRule>
  </conditionalFormatting>
  <conditionalFormatting sqref="P22">
    <cfRule type="expression" dxfId="0" priority="1">
      <formula>AND(CELL("type",P22)="v",P22&lt;10)</formula>
    </cfRule>
  </conditionalFormatting>
  <pageMargins left="0.7" right="0.7" top="0.75" bottom="0.75" header="0.3" footer="0.3"/>
  <pageSetup paperSize="5" scale="93" fitToHeight="0" orientation="landscape" r:id="rId1"/>
  <headerFooter alignWithMargins="0">
    <oddHeader>&amp;C&amp;"Arial,Bold"&amp;14RFA 2024-305 – Board Approved Preliminary Awards&amp;RPage &amp;P of &amp;N</oddHeader>
    <oddFooter>&amp;R6-24-24 Review Committee Meeting</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e2a4f69-3a29-4b24-b170-d37fab3647f8" xsi:nil="true"/>
    <lcf76f155ced4ddcb4097134ff3c332f xmlns="31c33541-f0e7-4482-9c8a-fb53b33b075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36" ma:contentTypeDescription="Create a new document." ma:contentTypeScope="" ma:versionID="f817307fa9c7b5519a3c93156a37f0dc">
  <xsd:schema xmlns:xsd="http://www.w3.org/2001/XMLSchema" xmlns:xs="http://www.w3.org/2001/XMLSchema" xmlns:p="http://schemas.microsoft.com/office/2006/metadata/properties" xmlns:ns2="31c33541-f0e7-4482-9c8a-fb53b33b075f" xmlns:ns3="ee2a4f69-3a29-4b24-b170-d37fab3647f8" targetNamespace="http://schemas.microsoft.com/office/2006/metadata/properties" ma:root="true" ma:fieldsID="12c8913b74926241b74cc180f09e229f" ns2:_="" ns3:_="">
    <xsd:import namespace="31c33541-f0e7-4482-9c8a-fb53b33b075f"/>
    <xsd:import namespace="ee2a4f69-3a29-4b24-b170-d37fab3647f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lcf76f155ced4ddcb4097134ff3c332f" minOccurs="0"/>
                <xsd:element ref="ns3:TaxCatchAll"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c035b14-10e1-45a3-86e5-864d942af6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6460509-29a3-433c-8ae4-97b4f58da4b5}" ma:internalName="TaxCatchAll" ma:showField="CatchAllData" ma:web="ee2a4f69-3a29-4b24-b170-d37fab3647f8">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B73062-94EA-47E8-9D2D-DD452D488F4B}">
  <ds:schemaRefs>
    <ds:schemaRef ds:uri="http://schemas.microsoft.com/office/2006/metadata/properties"/>
    <ds:schemaRef ds:uri="http://schemas.microsoft.com/office/infopath/2007/PartnerControls"/>
    <ds:schemaRef ds:uri="ee2a4f69-3a29-4b24-b170-d37fab3647f8"/>
    <ds:schemaRef ds:uri="31c33541-f0e7-4482-9c8a-fb53b33b075f"/>
  </ds:schemaRefs>
</ds:datastoreItem>
</file>

<file path=customXml/itemProps2.xml><?xml version="1.0" encoding="utf-8"?>
<ds:datastoreItem xmlns:ds="http://schemas.openxmlformats.org/officeDocument/2006/customXml" ds:itemID="{C0BFB245-35B4-4398-BEF4-58DF4D9C955F}">
  <ds:schemaRefs>
    <ds:schemaRef ds:uri="http://schemas.microsoft.com/sharepoint/v3/contenttype/forms"/>
  </ds:schemaRefs>
</ds:datastoreItem>
</file>

<file path=customXml/itemProps3.xml><?xml version="1.0" encoding="utf-8"?>
<ds:datastoreItem xmlns:ds="http://schemas.openxmlformats.org/officeDocument/2006/customXml" ds:itemID="{F2057781-9BFF-44FF-99F7-3385B3BAB3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ee2a4f69-3a29-4b24-b170-d37fab3647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Recommendations</vt:lpstr>
      <vt:lpstr>Recommendations!Print_Titles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2024-06-21T18:46:13Z</cp:lastPrinted>
  <dcterms:created xsi:type="dcterms:W3CDTF">2024-06-21T18:37:00Z</dcterms:created>
  <dcterms:modified xsi:type="dcterms:W3CDTF">2024-06-21T18:46:19Z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y fmtid="{D5CDD505-2E9C-101B-9397-08002B2CF9AE}" pid="3" name="MediaServiceImageTags">
    <vt:lpwstr/>
  </property>
</Properties>
</file>