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floridahousing-my.sharepoint.com/personal/amanda_dusold_floridahousing_org/Documents/Desktop/"/>
    </mc:Choice>
  </mc:AlternateContent>
  <xr:revisionPtr revIDLastSave="1" documentId="8_{7AD18E5C-6D8E-47B7-98A9-000094F7C71D}" xr6:coauthVersionLast="47" xr6:coauthVersionMax="47" xr10:uidLastSave="{ACBA3927-7E10-4916-A7FE-D5D32C9FF25E}"/>
  <bookViews>
    <workbookView xWindow="28680" yWindow="-705" windowWidth="29040" windowHeight="15720" xr2:uid="{DB099D53-F11E-4E57-AB3C-9EE3B3C938C6}"/>
  </bookViews>
  <sheets>
    <sheet name="All Applications" sheetId="1" r:id="rId1"/>
  </sheets>
  <definedNames>
    <definedName name="_xlnm.Print_Titles" localSheetId="0">'All Applications'!$A:$A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9" i="1" l="1"/>
  <c r="M8" i="1"/>
  <c r="M7" i="1"/>
  <c r="M6" i="1"/>
  <c r="M5" i="1"/>
  <c r="M3" i="1"/>
</calcChain>
</file>

<file path=xl/sharedStrings.xml><?xml version="1.0" encoding="utf-8"?>
<sst xmlns="http://schemas.openxmlformats.org/spreadsheetml/2006/main" count="116" uniqueCount="66">
  <si>
    <t>Application Number</t>
  </si>
  <si>
    <t>Name of Development</t>
  </si>
  <si>
    <t>County</t>
  </si>
  <si>
    <t>County Size</t>
  </si>
  <si>
    <t>Region</t>
  </si>
  <si>
    <t>Demographic</t>
  </si>
  <si>
    <t>Total Units</t>
  </si>
  <si>
    <t>Name of Principal Representative</t>
  </si>
  <si>
    <t>Developer</t>
  </si>
  <si>
    <t>HC Request Amount</t>
  </si>
  <si>
    <t>SAIL Request Amount</t>
  </si>
  <si>
    <t>ELI Loan Request Amount</t>
  </si>
  <si>
    <t>Total SAIL Request (SAIL plus ELI)</t>
  </si>
  <si>
    <t>Eligible For Funding?</t>
  </si>
  <si>
    <t>Priority Level</t>
  </si>
  <si>
    <t>Total Points</t>
  </si>
  <si>
    <t>Operating/ Managing Experience Points Preference</t>
  </si>
  <si>
    <t>Involvement in the Local Homeless Resources Network Points Preference</t>
  </si>
  <si>
    <t>Accessibility Preference</t>
  </si>
  <si>
    <t>Corporation Funding Per Set-Aside</t>
  </si>
  <si>
    <t>A/B Leveraging</t>
  </si>
  <si>
    <t>Qualifying Financial Assistance Preference</t>
  </si>
  <si>
    <t>Florida Job Creation Preference</t>
  </si>
  <si>
    <t>Lottery Number</t>
  </si>
  <si>
    <t>2025-362CSA</t>
  </si>
  <si>
    <t>Aspire 1650</t>
  </si>
  <si>
    <t>Broward</t>
  </si>
  <si>
    <t>L</t>
  </si>
  <si>
    <t>South Florida</t>
  </si>
  <si>
    <t>Homeless, less than 80%</t>
  </si>
  <si>
    <t>Tom Campbell Ruthardt</t>
  </si>
  <si>
    <t>Aspire 1650 Dev, LLC; GM Aspire 1650 Dev, LLC</t>
  </si>
  <si>
    <t>Y</t>
  </si>
  <si>
    <t>A</t>
  </si>
  <si>
    <t>2025-357CSA</t>
  </si>
  <si>
    <t>The Shores</t>
  </si>
  <si>
    <t>Volusia</t>
  </si>
  <si>
    <t>M</t>
  </si>
  <si>
    <t>North Florida</t>
  </si>
  <si>
    <t>Rob Cramp</t>
  </si>
  <si>
    <t>HTG The Shores Developer, LLC; HFH The Shores Developer, LLC</t>
  </si>
  <si>
    <t>N</t>
  </si>
  <si>
    <t>2025-358CSA</t>
  </si>
  <si>
    <t>Residences at Chapman</t>
  </si>
  <si>
    <t>Miami-Dade</t>
  </si>
  <si>
    <t>David O. Deutch</t>
  </si>
  <si>
    <t>Pinnacle Communities II, LLC; Residences at Chapman Developer LLC</t>
  </si>
  <si>
    <t>2025-359CSA</t>
  </si>
  <si>
    <t>ViaNova</t>
  </si>
  <si>
    <t>Leon</t>
  </si>
  <si>
    <t>Janet M Stringfellow</t>
  </si>
  <si>
    <t>Gorman &amp; Company, LLC; VOAF Ortus Developer, LLC</t>
  </si>
  <si>
    <t>2025-360CSA</t>
  </si>
  <si>
    <t>CDS Roosevelt Apartments</t>
  </si>
  <si>
    <t>Hillsborough</t>
  </si>
  <si>
    <t>Tampa Bay</t>
  </si>
  <si>
    <t>Andrew Sewnauth</t>
  </si>
  <si>
    <t>CDS Monarch, Inc.</t>
  </si>
  <si>
    <t>2025-361CSA</t>
  </si>
  <si>
    <t>Carrfour Apartments</t>
  </si>
  <si>
    <t>Marion</t>
  </si>
  <si>
    <t>Stephanie Berman</t>
  </si>
  <si>
    <t>Carrfour Supportive Housing, Inc.</t>
  </si>
  <si>
    <t>B</t>
  </si>
  <si>
    <t>Eligible Applications</t>
  </si>
  <si>
    <t>Ineligible Applications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</si>
</sst>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8" formatCode="&quot;$&quot;#,##0.00_);[Red]\(&quot;$&quot;#,##0.00\)"/>
    <numFmt numFmtId="43" formatCode="_(* #,##0.00_);_(* \(#,##0.00\);_(* &quot;-&quot;??_);_(@_)"/>
    <numFmt numFmtId="164" formatCode="_(* #,##0_);_(* \(#,##0\);_(* &quot;-&quot;??_);_(@_)"/>
  </numFmts>
  <fonts count="7" x14ac:knownFonts="1">
    <font>
      <sz val="10"/>
      <name val="Arial"/>
    </font>
    <font>
      <b/>
      <sz val="9"/>
      <name val="Aptos Narrow"/>
      <family val="2"/>
      <scheme val="minor"/>
    </font>
    <font>
      <sz val="10"/>
      <name val="Arial"/>
      <family val="2"/>
    </font>
    <font>
      <sz val="9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  <font>
      <sz val="9"/>
      <color indexed="8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30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 wrapText="1"/>
      <protection locked="0"/>
    </xf>
    <xf numFmtId="43" fontId="4" fillId="0" borderId="1" xfId="1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6" fontId="5" fillId="0" borderId="1" xfId="0" applyNumberFormat="1" applyFont="1" applyBorder="1" applyAlignment="1">
      <alignment horizontal="left" vertical="center" wrapText="1"/>
    </xf>
    <xf numFmtId="0" fontId="6" fillId="0" borderId="1" xfId="0" applyFont="1" applyBorder="1" applyAlignment="1" applyProtection="1">
      <alignment horizontal="center" vertical="center" wrapText="1"/>
      <protection locked="0"/>
    </xf>
    <xf numFmtId="8" fontId="5" fillId="0" borderId="1" xfId="0" applyNumberFormat="1" applyFont="1" applyBorder="1" applyAlignment="1">
      <alignment horizontal="left" vertical="center" wrapText="1"/>
    </xf>
    <xf numFmtId="43" fontId="3" fillId="0" borderId="0" xfId="1" applyFont="1" applyAlignment="1">
      <alignment horizontal="center" vertical="center"/>
    </xf>
    <xf numFmtId="0" fontId="5" fillId="0" borderId="0" xfId="0" applyFont="1" applyAlignment="1">
      <alignment vertical="center"/>
    </xf>
    <xf numFmtId="43" fontId="3" fillId="0" borderId="0" xfId="1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Border="1" applyAlignment="1" applyProtection="1">
      <alignment horizontal="center" vertical="center" wrapText="1"/>
      <protection locked="0"/>
    </xf>
    <xf numFmtId="43" fontId="4" fillId="0" borderId="0" xfId="1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center" vertical="center" wrapText="1"/>
    </xf>
    <xf numFmtId="6" fontId="5" fillId="0" borderId="0" xfId="0" applyNumberFormat="1" applyFont="1" applyBorder="1" applyAlignment="1">
      <alignment horizontal="left" vertical="center" wrapText="1"/>
    </xf>
    <xf numFmtId="0" fontId="6" fillId="0" borderId="0" xfId="0" applyFont="1" applyBorder="1" applyAlignment="1" applyProtection="1">
      <alignment horizontal="center" vertical="center" wrapText="1"/>
      <protection locked="0"/>
    </xf>
    <xf numFmtId="8" fontId="5" fillId="0" borderId="0" xfId="0" applyNumberFormat="1" applyFont="1" applyBorder="1" applyAlignment="1">
      <alignment horizontal="left" vertical="center" wrapText="1"/>
    </xf>
    <xf numFmtId="43" fontId="1" fillId="0" borderId="0" xfId="1" applyFont="1" applyFill="1" applyBorder="1" applyAlignment="1" applyProtection="1">
      <alignment horizontal="center" vertical="center" wrapText="1"/>
      <protection locked="0"/>
    </xf>
    <xf numFmtId="164" fontId="3" fillId="0" borderId="1" xfId="1" applyNumberFormat="1" applyFont="1" applyFill="1" applyBorder="1" applyAlignment="1">
      <alignment vertical="center" wrapText="1"/>
    </xf>
    <xf numFmtId="164" fontId="3" fillId="0" borderId="0" xfId="1" applyNumberFormat="1" applyFont="1" applyFill="1" applyBorder="1" applyAlignment="1">
      <alignment vertical="center" wrapText="1"/>
    </xf>
    <xf numFmtId="43" fontId="1" fillId="0" borderId="1" xfId="1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Border="1" applyAlignment="1">
      <alignment horizontal="left" wrapText="1"/>
    </xf>
    <xf numFmtId="0" fontId="4" fillId="0" borderId="0" xfId="0" applyFont="1" applyBorder="1" applyAlignment="1" applyProtection="1">
      <alignment horizontal="left" wrapText="1"/>
      <protection locked="0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5CAC96-5ACF-4E25-BBF0-42CEF0767B5F}">
  <sheetPr>
    <pageSetUpPr fitToPage="1"/>
  </sheetPr>
  <dimension ref="A1:AC9"/>
  <sheetViews>
    <sheetView showGridLines="0" tabSelected="1" zoomScaleNormal="100" workbookViewId="0">
      <pane xSplit="2" ySplit="1" topLeftCell="C2" activePane="bottomRight" state="frozen"/>
      <selection pane="topRight" activeCell="C1" sqref="C1"/>
      <selection pane="bottomLeft" activeCell="A7" sqref="A7"/>
      <selection pane="bottomRight" activeCell="S1" sqref="S1"/>
    </sheetView>
  </sheetViews>
  <sheetFormatPr defaultColWidth="9.28515625" defaultRowHeight="12" x14ac:dyDescent="0.2"/>
  <cols>
    <col min="1" max="1" width="10" style="1" bestFit="1" customWidth="1"/>
    <col min="2" max="2" width="17" style="2" customWidth="1"/>
    <col min="3" max="3" width="10.42578125" style="1" customWidth="1"/>
    <col min="4" max="4" width="6.28515625" style="12" customWidth="1"/>
    <col min="5" max="5" width="8.28515625" style="3" bestFit="1" customWidth="1"/>
    <col min="6" max="6" width="8.7109375" style="1" customWidth="1"/>
    <col min="7" max="7" width="6.7109375" style="13" customWidth="1"/>
    <col min="8" max="8" width="12.5703125" style="1" customWidth="1"/>
    <col min="9" max="9" width="20.42578125" style="1" customWidth="1"/>
    <col min="10" max="10" width="10" style="14" customWidth="1"/>
    <col min="11" max="12" width="9.28515625" style="15" hidden="1" customWidth="1"/>
    <col min="13" max="13" width="8.7109375" style="1" customWidth="1"/>
    <col min="14" max="14" width="8.28515625" style="1" bestFit="1" customWidth="1"/>
    <col min="15" max="15" width="6.140625" style="1" bestFit="1" customWidth="1"/>
    <col min="16" max="16" width="6.5703125" style="1" customWidth="1"/>
    <col min="17" max="17" width="11.42578125" style="1" customWidth="1"/>
    <col min="18" max="18" width="14.28515625" style="1" customWidth="1"/>
    <col min="19" max="19" width="10.42578125" style="1" customWidth="1"/>
    <col min="20" max="20" width="10.7109375" style="1" customWidth="1"/>
    <col min="21" max="21" width="8.7109375" style="1" bestFit="1" customWidth="1"/>
    <col min="22" max="22" width="9.5703125" style="1" customWidth="1"/>
    <col min="23" max="23" width="8.5703125" style="1" customWidth="1"/>
    <col min="24" max="24" width="6.7109375" style="1" bestFit="1" customWidth="1"/>
    <col min="25" max="25" width="13.28515625" style="1" customWidth="1"/>
    <col min="26" max="26" width="12" style="1" customWidth="1"/>
    <col min="27" max="27" width="11" style="1" customWidth="1"/>
    <col min="28" max="28" width="9.7109375" style="1" customWidth="1"/>
    <col min="29" max="29" width="8.5703125" style="3" customWidth="1"/>
    <col min="30" max="16384" width="9.28515625" style="1"/>
  </cols>
  <sheetData>
    <row r="1" spans="1:29" s="6" customFormat="1" ht="68.650000000000006" customHeight="1" x14ac:dyDescent="0.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5" t="s">
        <v>5</v>
      </c>
      <c r="G1" s="5" t="s">
        <v>6</v>
      </c>
      <c r="H1" s="4" t="s">
        <v>7</v>
      </c>
      <c r="I1" s="4" t="s">
        <v>8</v>
      </c>
      <c r="J1" s="5" t="s">
        <v>9</v>
      </c>
      <c r="K1" s="5" t="s">
        <v>10</v>
      </c>
      <c r="L1" s="5" t="s">
        <v>11</v>
      </c>
      <c r="M1" s="27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4" t="s">
        <v>21</v>
      </c>
      <c r="W1" s="4" t="s">
        <v>22</v>
      </c>
      <c r="X1" s="4" t="s">
        <v>23</v>
      </c>
    </row>
    <row r="2" spans="1:29" s="6" customFormat="1" ht="26.25" customHeight="1" x14ac:dyDescent="0.2">
      <c r="A2" s="29" t="s">
        <v>64</v>
      </c>
      <c r="B2" s="29"/>
      <c r="C2" s="29"/>
      <c r="D2" s="16"/>
      <c r="E2" s="16"/>
      <c r="F2" s="17"/>
      <c r="G2" s="17"/>
      <c r="H2" s="16"/>
      <c r="I2" s="16"/>
      <c r="J2" s="17"/>
      <c r="K2" s="17"/>
      <c r="L2" s="17"/>
      <c r="M2" s="24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8"/>
    </row>
    <row r="3" spans="1:29" ht="36" x14ac:dyDescent="0.2">
      <c r="A3" s="7" t="s">
        <v>24</v>
      </c>
      <c r="B3" s="7" t="s">
        <v>25</v>
      </c>
      <c r="C3" s="7" t="s">
        <v>26</v>
      </c>
      <c r="D3" s="8" t="s">
        <v>27</v>
      </c>
      <c r="E3" s="7" t="s">
        <v>28</v>
      </c>
      <c r="F3" s="8" t="s">
        <v>29</v>
      </c>
      <c r="G3" s="8">
        <v>90</v>
      </c>
      <c r="H3" s="7" t="s">
        <v>30</v>
      </c>
      <c r="I3" s="7" t="s">
        <v>31</v>
      </c>
      <c r="J3" s="9">
        <v>3300000</v>
      </c>
      <c r="K3" s="9">
        <v>5570900</v>
      </c>
      <c r="L3" s="9">
        <v>529100</v>
      </c>
      <c r="M3" s="25">
        <f>K3+L3</f>
        <v>6100000</v>
      </c>
      <c r="N3" s="10" t="s">
        <v>32</v>
      </c>
      <c r="O3" s="10">
        <v>1</v>
      </c>
      <c r="P3" s="10">
        <v>168</v>
      </c>
      <c r="Q3" s="10" t="s">
        <v>32</v>
      </c>
      <c r="R3" s="10" t="s">
        <v>32</v>
      </c>
      <c r="S3" s="10" t="s">
        <v>32</v>
      </c>
      <c r="T3" s="11">
        <v>290439.75</v>
      </c>
      <c r="U3" s="8" t="s">
        <v>33</v>
      </c>
      <c r="V3" s="10" t="s">
        <v>32</v>
      </c>
      <c r="W3" s="10" t="s">
        <v>32</v>
      </c>
      <c r="X3" s="8">
        <v>5</v>
      </c>
    </row>
    <row r="4" spans="1:29" ht="24" customHeight="1" x14ac:dyDescent="0.2">
      <c r="A4" s="28" t="s">
        <v>65</v>
      </c>
      <c r="B4" s="28"/>
      <c r="C4" s="19"/>
      <c r="D4" s="20"/>
      <c r="E4" s="19"/>
      <c r="F4" s="20"/>
      <c r="G4" s="20"/>
      <c r="H4" s="19"/>
      <c r="I4" s="19"/>
      <c r="J4" s="21"/>
      <c r="K4" s="21"/>
      <c r="L4" s="21"/>
      <c r="M4" s="26"/>
      <c r="N4" s="22"/>
      <c r="O4" s="22"/>
      <c r="P4" s="22"/>
      <c r="Q4" s="22"/>
      <c r="R4" s="22"/>
      <c r="S4" s="22"/>
      <c r="T4" s="23"/>
      <c r="U4" s="20"/>
      <c r="V4" s="22"/>
      <c r="W4" s="22"/>
      <c r="X4" s="20"/>
    </row>
    <row r="5" spans="1:29" ht="36" x14ac:dyDescent="0.2">
      <c r="A5" s="7" t="s">
        <v>34</v>
      </c>
      <c r="B5" s="7" t="s">
        <v>35</v>
      </c>
      <c r="C5" s="7" t="s">
        <v>36</v>
      </c>
      <c r="D5" s="8" t="s">
        <v>37</v>
      </c>
      <c r="E5" s="7" t="s">
        <v>38</v>
      </c>
      <c r="F5" s="8" t="s">
        <v>29</v>
      </c>
      <c r="G5" s="8">
        <v>80</v>
      </c>
      <c r="H5" s="7" t="s">
        <v>39</v>
      </c>
      <c r="I5" s="7" t="s">
        <v>40</v>
      </c>
      <c r="J5" s="9">
        <v>3200000</v>
      </c>
      <c r="K5" s="9">
        <v>4700000</v>
      </c>
      <c r="L5" s="9">
        <v>248200</v>
      </c>
      <c r="M5" s="25">
        <f>K5+L5</f>
        <v>4948200</v>
      </c>
      <c r="N5" s="10" t="s">
        <v>41</v>
      </c>
      <c r="O5" s="10">
        <v>1</v>
      </c>
      <c r="P5" s="10">
        <v>161</v>
      </c>
      <c r="Q5" s="10" t="s">
        <v>41</v>
      </c>
      <c r="R5" s="10" t="s">
        <v>41</v>
      </c>
      <c r="S5" s="10" t="s">
        <v>32</v>
      </c>
      <c r="T5" s="11">
        <v>398750</v>
      </c>
      <c r="U5" s="8" t="s">
        <v>33</v>
      </c>
      <c r="V5" s="10" t="s">
        <v>32</v>
      </c>
      <c r="W5" s="10" t="s">
        <v>32</v>
      </c>
      <c r="X5" s="8">
        <v>3</v>
      </c>
      <c r="AC5" s="1"/>
    </row>
    <row r="6" spans="1:29" ht="36" x14ac:dyDescent="0.2">
      <c r="A6" s="7" t="s">
        <v>42</v>
      </c>
      <c r="B6" s="7" t="s">
        <v>43</v>
      </c>
      <c r="C6" s="7" t="s">
        <v>44</v>
      </c>
      <c r="D6" s="8" t="s">
        <v>27</v>
      </c>
      <c r="E6" s="7" t="s">
        <v>28</v>
      </c>
      <c r="F6" s="8" t="s">
        <v>29</v>
      </c>
      <c r="G6" s="8">
        <v>84</v>
      </c>
      <c r="H6" s="7" t="s">
        <v>45</v>
      </c>
      <c r="I6" s="7" t="s">
        <v>46</v>
      </c>
      <c r="J6" s="9">
        <v>3300000</v>
      </c>
      <c r="K6" s="9">
        <v>5639000</v>
      </c>
      <c r="L6" s="9">
        <v>611000</v>
      </c>
      <c r="M6" s="25">
        <f>K6+L6</f>
        <v>6250000</v>
      </c>
      <c r="N6" s="8" t="s">
        <v>41</v>
      </c>
      <c r="O6" s="8">
        <v>1</v>
      </c>
      <c r="P6" s="8">
        <v>144</v>
      </c>
      <c r="Q6" s="8" t="s">
        <v>41</v>
      </c>
      <c r="R6" s="8" t="s">
        <v>41</v>
      </c>
      <c r="S6" s="8" t="s">
        <v>32</v>
      </c>
      <c r="T6" s="11">
        <v>354336.09</v>
      </c>
      <c r="U6" s="8" t="s">
        <v>33</v>
      </c>
      <c r="V6" s="8" t="s">
        <v>32</v>
      </c>
      <c r="W6" s="8" t="s">
        <v>32</v>
      </c>
      <c r="X6" s="8">
        <v>2</v>
      </c>
      <c r="AC6" s="1"/>
    </row>
    <row r="7" spans="1:29" ht="36" x14ac:dyDescent="0.2">
      <c r="A7" s="7" t="s">
        <v>47</v>
      </c>
      <c r="B7" s="7" t="s">
        <v>48</v>
      </c>
      <c r="C7" s="7" t="s">
        <v>49</v>
      </c>
      <c r="D7" s="8" t="s">
        <v>37</v>
      </c>
      <c r="E7" s="7" t="s">
        <v>38</v>
      </c>
      <c r="F7" s="8" t="s">
        <v>29</v>
      </c>
      <c r="G7" s="8">
        <v>86</v>
      </c>
      <c r="H7" s="7" t="s">
        <v>50</v>
      </c>
      <c r="I7" s="7" t="s">
        <v>51</v>
      </c>
      <c r="J7" s="9">
        <v>3200000</v>
      </c>
      <c r="K7" s="9">
        <v>5909900</v>
      </c>
      <c r="L7" s="9">
        <v>340100</v>
      </c>
      <c r="M7" s="25">
        <f>K7+L7</f>
        <v>6250000</v>
      </c>
      <c r="N7" s="10" t="s">
        <v>41</v>
      </c>
      <c r="O7" s="10">
        <v>1</v>
      </c>
      <c r="P7" s="10">
        <v>153</v>
      </c>
      <c r="Q7" s="10" t="s">
        <v>41</v>
      </c>
      <c r="R7" s="10" t="s">
        <v>41</v>
      </c>
      <c r="S7" s="10" t="s">
        <v>32</v>
      </c>
      <c r="T7" s="11">
        <v>347307.45</v>
      </c>
      <c r="U7" s="8" t="s">
        <v>33</v>
      </c>
      <c r="V7" s="10" t="s">
        <v>41</v>
      </c>
      <c r="W7" s="10" t="s">
        <v>32</v>
      </c>
      <c r="X7" s="8">
        <v>1</v>
      </c>
      <c r="AC7" s="1"/>
    </row>
    <row r="8" spans="1:29" ht="36" x14ac:dyDescent="0.2">
      <c r="A8" s="7" t="s">
        <v>52</v>
      </c>
      <c r="B8" s="7" t="s">
        <v>53</v>
      </c>
      <c r="C8" s="7" t="s">
        <v>54</v>
      </c>
      <c r="D8" s="8" t="s">
        <v>27</v>
      </c>
      <c r="E8" s="7" t="s">
        <v>55</v>
      </c>
      <c r="F8" s="8" t="s">
        <v>29</v>
      </c>
      <c r="G8" s="8">
        <v>160</v>
      </c>
      <c r="H8" s="7" t="s">
        <v>56</v>
      </c>
      <c r="I8" s="7" t="s">
        <v>57</v>
      </c>
      <c r="J8" s="9">
        <v>3300000</v>
      </c>
      <c r="K8" s="9">
        <v>3940200</v>
      </c>
      <c r="L8" s="9">
        <v>571000</v>
      </c>
      <c r="M8" s="25">
        <f>K8+L8</f>
        <v>4511200</v>
      </c>
      <c r="N8" s="10" t="s">
        <v>41</v>
      </c>
      <c r="O8" s="10">
        <v>1</v>
      </c>
      <c r="P8" s="10">
        <v>114</v>
      </c>
      <c r="Q8" s="10" t="s">
        <v>41</v>
      </c>
      <c r="R8" s="10" t="s">
        <v>41</v>
      </c>
      <c r="S8" s="10" t="s">
        <v>32</v>
      </c>
      <c r="T8" s="11">
        <v>180364.75</v>
      </c>
      <c r="U8" s="8" t="s">
        <v>33</v>
      </c>
      <c r="V8" s="10" t="s">
        <v>32</v>
      </c>
      <c r="W8" s="10" t="s">
        <v>32</v>
      </c>
      <c r="X8" s="8">
        <v>6</v>
      </c>
      <c r="AC8" s="1"/>
    </row>
    <row r="9" spans="1:29" ht="36" x14ac:dyDescent="0.2">
      <c r="A9" s="7" t="s">
        <v>58</v>
      </c>
      <c r="B9" s="7" t="s">
        <v>59</v>
      </c>
      <c r="C9" s="7" t="s">
        <v>60</v>
      </c>
      <c r="D9" s="8" t="s">
        <v>37</v>
      </c>
      <c r="E9" s="7" t="s">
        <v>38</v>
      </c>
      <c r="F9" s="8" t="s">
        <v>29</v>
      </c>
      <c r="G9" s="8">
        <v>57</v>
      </c>
      <c r="H9" s="7" t="s">
        <v>61</v>
      </c>
      <c r="I9" s="7" t="s">
        <v>62</v>
      </c>
      <c r="J9" s="9">
        <v>2759556</v>
      </c>
      <c r="K9" s="9">
        <v>2500000</v>
      </c>
      <c r="L9" s="9">
        <v>164300</v>
      </c>
      <c r="M9" s="25">
        <f>K9+L9</f>
        <v>2664300</v>
      </c>
      <c r="N9" s="10" t="s">
        <v>41</v>
      </c>
      <c r="O9" s="10">
        <v>1</v>
      </c>
      <c r="P9" s="10">
        <v>163</v>
      </c>
      <c r="Q9" s="10" t="s">
        <v>41</v>
      </c>
      <c r="R9" s="10" t="s">
        <v>41</v>
      </c>
      <c r="S9" s="10" t="s">
        <v>32</v>
      </c>
      <c r="T9" s="11">
        <v>423496.32</v>
      </c>
      <c r="U9" s="8" t="s">
        <v>63</v>
      </c>
      <c r="V9" s="10" t="s">
        <v>41</v>
      </c>
      <c r="W9" s="10" t="s">
        <v>32</v>
      </c>
      <c r="X9" s="8">
        <v>4</v>
      </c>
    </row>
  </sheetData>
  <mergeCells count="2">
    <mergeCell ref="A4:B4"/>
    <mergeCell ref="A2:C2"/>
  </mergeCells>
  <pageMargins left="0.7" right="0.7" top="0.75" bottom="0.75" header="0.3" footer="0.3"/>
  <pageSetup paperSize="5" scale="71" fitToHeight="0" orientation="landscape" r:id="rId1"/>
  <headerFooter alignWithMargins="0">
    <oddHeader>&amp;C&amp;"Arial,Bold"&amp;14RFA 2025-103 All Applications&amp;RExhibit A, Page &amp;P of &amp;N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2D7FB8C8EFEAA4890E51E5409BB0EBE" ma:contentTypeVersion="38" ma:contentTypeDescription="Create a new document." ma:contentTypeScope="" ma:versionID="428677194076af3fdf0648290120b117">
  <xsd:schema xmlns:xsd="http://www.w3.org/2001/XMLSchema" xmlns:xs="http://www.w3.org/2001/XMLSchema" xmlns:p="http://schemas.microsoft.com/office/2006/metadata/properties" xmlns:ns1="http://schemas.microsoft.com/sharepoint/v3" xmlns:ns2="31c33541-f0e7-4482-9c8a-fb53b33b075f" xmlns:ns3="ee2a4f69-3a29-4b24-b170-d37fab3647f8" targetNamespace="http://schemas.microsoft.com/office/2006/metadata/properties" ma:root="true" ma:fieldsID="114551f94e579d40ffc552563daeb05c" ns1:_="" ns2:_="" ns3:_="">
    <xsd:import namespace="http://schemas.microsoft.com/sharepoint/v3"/>
    <xsd:import namespace="31c33541-f0e7-4482-9c8a-fb53b33b075f"/>
    <xsd:import namespace="ee2a4f69-3a29-4b24-b170-d37fab3647f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4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5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c33541-f0e7-4482-9c8a-fb53b33b075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bc035b14-10e1-45a3-86e5-864d942af61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2a4f69-3a29-4b24-b170-d37fab3647f8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26460509-29a3-433c-8ae4-97b4f58da4b5}" ma:internalName="TaxCatchAll" ma:showField="CatchAllData" ma:web="ee2a4f69-3a29-4b24-b170-d37fab3647f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e2a4f69-3a29-4b24-b170-d37fab3647f8" xsi:nil="true"/>
    <SharedWithUsers xmlns="ee2a4f69-3a29-4b24-b170-d37fab3647f8">
      <UserInfo>
        <DisplayName/>
        <AccountId xsi:nil="true"/>
        <AccountType/>
      </UserInfo>
    </SharedWithUsers>
    <lcf76f155ced4ddcb4097134ff3c332f xmlns="31c33541-f0e7-4482-9c8a-fb53b33b075f">
      <Terms xmlns="http://schemas.microsoft.com/office/infopath/2007/PartnerControls"/>
    </lcf76f155ced4ddcb4097134ff3c332f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4B61DFD9-43B7-4507-8F0C-4546F9FE5ACA}"/>
</file>

<file path=customXml/itemProps2.xml><?xml version="1.0" encoding="utf-8"?>
<ds:datastoreItem xmlns:ds="http://schemas.openxmlformats.org/officeDocument/2006/customXml" ds:itemID="{2CBF70CA-E4E1-423D-AFC0-CA5CC508AB55}"/>
</file>

<file path=customXml/itemProps3.xml><?xml version="1.0" encoding="utf-8"?>
<ds:datastoreItem xmlns:ds="http://schemas.openxmlformats.org/officeDocument/2006/customXml" ds:itemID="{72A1DD51-B046-4729-8588-EBAC4F0048C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All Applications</vt:lpstr>
      <vt:lpstr>'All Applications'!Print_Titles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Amanda DuSold</dc:creator>
  <cp:lastModifiedBy>Amanda DuSold</cp:lastModifiedBy>
  <cp:lastPrinted>2025-03-14T19:30:37Z</cp:lastPrinted>
  <dcterms:created xsi:type="dcterms:W3CDTF">2025-03-14T19:16:12Z</dcterms:created>
  <dcterms:modified xsi:type="dcterms:W3CDTF">2025-03-14T19:30:49Z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0x010100B2D7FB8C8EFEAA4890E51E5409BB0EBE</vt:lpwstr>
  </property>
  <property fmtid="{D5CDD505-2E9C-101B-9397-08002B2CF9AE}" pid="4" name="_SourceUrl">
    <vt:lpwstr/>
  </property>
  <property fmtid="{D5CDD505-2E9C-101B-9397-08002B2CF9AE}" pid="5" name="_SharedFileIndex">
    <vt:lpwstr/>
  </property>
  <property fmtid="{D5CDD505-2E9C-101B-9397-08002B2CF9AE}" pid="6" name="ComplianceAssetId">
    <vt:lpwstr/>
  </property>
  <property fmtid="{D5CDD505-2E9C-101B-9397-08002B2CF9AE}" pid="7" name="_ExtendedDescription">
    <vt:lpwstr/>
  </property>
  <property fmtid="{D5CDD505-2E9C-101B-9397-08002B2CF9AE}" pid="8" name="TriggerFlowInfo">
    <vt:lpwstr/>
  </property>
</Properties>
</file>