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-my.sharepoint.com/personal/amanda_dusold_floridahousing_org/Documents/Desktop/"/>
    </mc:Choice>
  </mc:AlternateContent>
  <xr:revisionPtr revIDLastSave="0" documentId="8_{A742A9EC-EB66-49E7-AABD-115152DB3C42}" xr6:coauthVersionLast="47" xr6:coauthVersionMax="47" xr10:uidLastSave="{00000000-0000-0000-0000-000000000000}"/>
  <bookViews>
    <workbookView xWindow="-120" yWindow="-120" windowWidth="29040" windowHeight="15720" xr2:uid="{2D994382-F704-4004-8436-8D518EB8A40B}"/>
  </bookViews>
  <sheets>
    <sheet name="Recommendations" sheetId="1" r:id="rId1"/>
  </sheets>
  <definedNames>
    <definedName name="_xlnm.Print_Area" localSheetId="0">Recommendations!$A$1:$X$19</definedName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D7" i="1" s="1"/>
  <c r="D8" i="1" s="1"/>
  <c r="D4" i="1"/>
  <c r="D3" i="1"/>
</calcChain>
</file>

<file path=xl/sharedStrings.xml><?xml version="1.0" encoding="utf-8"?>
<sst xmlns="http://schemas.openxmlformats.org/spreadsheetml/2006/main" count="46" uniqueCount="41">
  <si>
    <t>Total HC Available for RFA</t>
  </si>
  <si>
    <t xml:space="preserve">$2,309,800 in forgivable HOME-ARP funding  has been made available in this RFA.  Each Application will be awarded a portion of the total available.  The HOME-ARP funding amount may increase or decrease in credit underwriting, based on overall awards.  </t>
  </si>
  <si>
    <t>Total HC Allocated</t>
  </si>
  <si>
    <t>Total HC Remaining</t>
  </si>
  <si>
    <t>Total SAIL Available for RFA</t>
  </si>
  <si>
    <t>Total SAIL Allocated</t>
  </si>
  <si>
    <t>Total SAIL Remaining</t>
  </si>
  <si>
    <t>Application Number</t>
  </si>
  <si>
    <t>Name of Development</t>
  </si>
  <si>
    <t>County</t>
  </si>
  <si>
    <t>County Size</t>
  </si>
  <si>
    <t>Region</t>
  </si>
  <si>
    <t>Demographic</t>
  </si>
  <si>
    <t>Total Units</t>
  </si>
  <si>
    <t>Name of Principal Representative</t>
  </si>
  <si>
    <t>Developer</t>
  </si>
  <si>
    <t>HC Request Amount</t>
  </si>
  <si>
    <t>SAIL Request Amount</t>
  </si>
  <si>
    <t>ELI Loan Request Amount</t>
  </si>
  <si>
    <t>Total SAIL Request (SAIL plus ELI)</t>
  </si>
  <si>
    <t>Eligible For Funding?</t>
  </si>
  <si>
    <t>Priority Level</t>
  </si>
  <si>
    <t>Total Points</t>
  </si>
  <si>
    <t>Operating/ Managing Experience Points Preference</t>
  </si>
  <si>
    <t>Involvement in the Local Homeless Resources Network Points Preference</t>
  </si>
  <si>
    <t>Accessibility Preference</t>
  </si>
  <si>
    <t>Corporation Funding Per Set-Aside</t>
  </si>
  <si>
    <t>A/B Leveraging</t>
  </si>
  <si>
    <t>Qualifying Financial Assistance Preference</t>
  </si>
  <si>
    <t>Florida Job Creation Preference</t>
  </si>
  <si>
    <t>Lottery Number</t>
  </si>
  <si>
    <t>2025-362CSA</t>
  </si>
  <si>
    <t>Aspire 1650</t>
  </si>
  <si>
    <t>Broward</t>
  </si>
  <si>
    <t>L</t>
  </si>
  <si>
    <t>South Florida</t>
  </si>
  <si>
    <t>Homeless, less than 80%</t>
  </si>
  <si>
    <t>Tom Campbell Ruthardt</t>
  </si>
  <si>
    <t>Aspire 1650 Dev, LLC; GM Aspire 1650 Dev, LLC</t>
  </si>
  <si>
    <t>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</si>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</sst>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indexed="8"/>
      <name val="Aptos Narrow"/>
      <family val="2"/>
      <scheme val="minor"/>
    </font>
    <font>
      <sz val="9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0" xfId="1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8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6" fontId="5" fillId="0" borderId="0" xfId="0" applyNumberFormat="1" applyFont="1" applyAlignment="1">
      <alignment horizontal="left" vertical="center" wrapText="1"/>
    </xf>
    <xf numFmtId="164" fontId="8" fillId="0" borderId="0" xfId="1" applyNumberFormat="1" applyFont="1" applyFill="1" applyBorder="1" applyAlignment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8" fontId="5" fillId="0" borderId="0" xfId="0" applyNumberFormat="1" applyFont="1" applyAlignment="1">
      <alignment horizontal="left" vertical="center" wrapText="1"/>
    </xf>
    <xf numFmtId="164" fontId="6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3" fontId="5" fillId="0" borderId="0" xfId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44" fontId="7" fillId="0" borderId="0" xfId="0" applyNumberFormat="1" applyFont="1" applyAlignment="1" applyProtection="1">
      <alignment horizontal="center" vertical="center" wrapText="1"/>
      <protection locked="0"/>
    </xf>
    <xf numFmtId="43" fontId="5" fillId="0" borderId="0" xfId="1" applyFont="1" applyBorder="1" applyAlignment="1">
      <alignment vertical="center" wrapText="1"/>
    </xf>
    <xf numFmtId="164" fontId="5" fillId="0" borderId="0" xfId="1" applyNumberFormat="1" applyFont="1" applyBorder="1" applyAlignment="1">
      <alignment vertical="center" wrapText="1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5B48F-6936-4D27-84CC-7566090F108D}">
  <sheetPr>
    <pageSetUpPr fitToPage="1"/>
  </sheetPr>
  <dimension ref="A1:X74"/>
  <sheetViews>
    <sheetView showGridLines="0" tabSelected="1" zoomScale="120" zoomScaleNormal="120" workbookViewId="0">
      <pane xSplit="1" ySplit="10" topLeftCell="B11" activePane="bottomRight" state="frozen"/>
      <selection pane="topRight" activeCell="B1" sqref="B1"/>
      <selection pane="bottomLeft" activeCell="A2" sqref="A2"/>
      <selection pane="bottomRight" sqref="A1:X19"/>
    </sheetView>
  </sheetViews>
  <sheetFormatPr defaultColWidth="9.28515625" defaultRowHeight="12" x14ac:dyDescent="0.2"/>
  <cols>
    <col min="1" max="1" width="10" style="24" bestFit="1" customWidth="1"/>
    <col min="2" max="2" width="10.7109375" style="40" customWidth="1"/>
    <col min="3" max="3" width="7" style="24" customWidth="1"/>
    <col min="4" max="4" width="9.5703125" style="24" customWidth="1"/>
    <col min="5" max="5" width="5.85546875" style="24" bestFit="1" customWidth="1"/>
    <col min="6" max="6" width="10.28515625" style="24" customWidth="1"/>
    <col min="7" max="7" width="5.28515625" style="24" customWidth="1"/>
    <col min="8" max="8" width="15.7109375" style="24" customWidth="1"/>
    <col min="9" max="9" width="8.140625" style="24" customWidth="1"/>
    <col min="10" max="10" width="9" style="24" bestFit="1" customWidth="1"/>
    <col min="11" max="11" width="13" style="24" hidden="1" customWidth="1"/>
    <col min="12" max="12" width="9.42578125" style="39" hidden="1" customWidth="1"/>
    <col min="13" max="13" width="10.42578125" style="24" customWidth="1"/>
    <col min="14" max="14" width="8.28515625" style="24" bestFit="1" customWidth="1"/>
    <col min="15" max="15" width="6.140625" style="24" bestFit="1" customWidth="1"/>
    <col min="16" max="16" width="5.85546875" style="24" customWidth="1"/>
    <col min="17" max="18" width="13" style="24" customWidth="1"/>
    <col min="19" max="19" width="9" style="24" customWidth="1"/>
    <col min="20" max="20" width="9.7109375" style="24" hidden="1" customWidth="1"/>
    <col min="21" max="21" width="8.5703125" style="24" customWidth="1"/>
    <col min="22" max="22" width="11" style="24" customWidth="1"/>
    <col min="23" max="23" width="10.140625" style="24" customWidth="1"/>
    <col min="24" max="24" width="6.85546875" style="24" customWidth="1"/>
    <col min="25" max="25" width="9.28515625" style="24"/>
    <col min="26" max="26" width="9.28515625" style="24" customWidth="1"/>
    <col min="27" max="16384" width="9.28515625" style="24"/>
  </cols>
  <sheetData>
    <row r="1" spans="1:24" s="1" customFormat="1" ht="15" x14ac:dyDescent="0.2"/>
    <row r="2" spans="1:24" s="1" customFormat="1" ht="14.65" customHeight="1" x14ac:dyDescent="0.2">
      <c r="A2" s="2" t="s">
        <v>0</v>
      </c>
      <c r="B2" s="2"/>
      <c r="C2" s="2"/>
      <c r="D2" s="3">
        <v>6500000</v>
      </c>
      <c r="E2" s="3"/>
      <c r="F2" s="4"/>
      <c r="G2" s="4"/>
      <c r="H2" s="5" t="s">
        <v>1</v>
      </c>
      <c r="I2" s="5"/>
      <c r="J2" s="5"/>
      <c r="K2" s="5"/>
      <c r="L2" s="5"/>
      <c r="M2" s="5"/>
      <c r="N2" s="5"/>
      <c r="O2" s="5"/>
      <c r="P2" s="5"/>
      <c r="Q2" s="5"/>
      <c r="R2" s="5"/>
    </row>
    <row r="3" spans="1:24" s="1" customFormat="1" ht="14.65" customHeight="1" x14ac:dyDescent="0.2">
      <c r="A3" s="6" t="s">
        <v>2</v>
      </c>
      <c r="B3" s="6"/>
      <c r="C3" s="6"/>
      <c r="D3" s="3">
        <f>SUM(J11:J19)</f>
        <v>3300000</v>
      </c>
      <c r="E3" s="3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4" s="1" customFormat="1" ht="14.65" customHeight="1" x14ac:dyDescent="0.2">
      <c r="A4" s="6" t="s">
        <v>3</v>
      </c>
      <c r="B4" s="6"/>
      <c r="C4" s="6"/>
      <c r="D4" s="3">
        <f>D2-D3</f>
        <v>3200000</v>
      </c>
      <c r="E4" s="3"/>
      <c r="G4" s="4"/>
    </row>
    <row r="5" spans="1:24" s="1" customFormat="1" ht="8.1" customHeight="1" x14ac:dyDescent="0.2">
      <c r="A5" s="7"/>
      <c r="B5" s="7"/>
      <c r="C5" s="7"/>
      <c r="D5" s="8"/>
      <c r="E5" s="8"/>
      <c r="G5" s="9"/>
    </row>
    <row r="6" spans="1:24" s="1" customFormat="1" ht="14.65" customHeight="1" x14ac:dyDescent="0.2">
      <c r="A6" s="2" t="s">
        <v>4</v>
      </c>
      <c r="B6" s="2"/>
      <c r="C6" s="2"/>
      <c r="D6" s="3">
        <v>12500000</v>
      </c>
      <c r="E6" s="3"/>
      <c r="G6" s="4"/>
    </row>
    <row r="7" spans="1:24" s="1" customFormat="1" ht="14.65" customHeight="1" x14ac:dyDescent="0.2">
      <c r="A7" s="6" t="s">
        <v>5</v>
      </c>
      <c r="B7" s="6"/>
      <c r="C7" s="6"/>
      <c r="D7" s="3">
        <f>SUM(M11:M19)</f>
        <v>6100000</v>
      </c>
      <c r="E7" s="3"/>
      <c r="G7" s="4"/>
    </row>
    <row r="8" spans="1:24" s="1" customFormat="1" ht="14.65" customHeight="1" x14ac:dyDescent="0.2">
      <c r="A8" s="6" t="s">
        <v>6</v>
      </c>
      <c r="B8" s="6"/>
      <c r="C8" s="6"/>
      <c r="D8" s="3">
        <f>D6-D7</f>
        <v>6400000</v>
      </c>
      <c r="E8" s="3"/>
      <c r="G8" s="4"/>
      <c r="H8" s="10"/>
    </row>
    <row r="9" spans="1:24" s="1" customFormat="1" ht="14.65" customHeight="1" x14ac:dyDescent="0.2">
      <c r="E9" s="4"/>
      <c r="F9" s="4"/>
      <c r="L9" s="11"/>
      <c r="N9" s="4"/>
      <c r="O9" s="4"/>
      <c r="P9" s="4"/>
      <c r="Q9" s="4"/>
      <c r="R9" s="4"/>
      <c r="S9" s="4"/>
      <c r="T9" s="4"/>
      <c r="U9" s="4"/>
      <c r="V9" s="4"/>
      <c r="W9" s="4"/>
      <c r="X9" s="12"/>
    </row>
    <row r="10" spans="1:24" s="16" customFormat="1" ht="68.650000000000006" customHeight="1" x14ac:dyDescent="0.2">
      <c r="A10" s="13" t="s">
        <v>7</v>
      </c>
      <c r="B10" s="13" t="s">
        <v>8</v>
      </c>
      <c r="C10" s="13" t="s">
        <v>9</v>
      </c>
      <c r="D10" s="13" t="s">
        <v>10</v>
      </c>
      <c r="E10" s="13" t="s">
        <v>11</v>
      </c>
      <c r="F10" s="14" t="s">
        <v>12</v>
      </c>
      <c r="G10" s="14" t="s">
        <v>13</v>
      </c>
      <c r="H10" s="13" t="s">
        <v>14</v>
      </c>
      <c r="I10" s="13" t="s">
        <v>15</v>
      </c>
      <c r="J10" s="14" t="s">
        <v>16</v>
      </c>
      <c r="K10" s="14" t="s">
        <v>17</v>
      </c>
      <c r="L10" s="14" t="s">
        <v>18</v>
      </c>
      <c r="M10" s="15" t="s">
        <v>19</v>
      </c>
      <c r="N10" s="13" t="s">
        <v>20</v>
      </c>
      <c r="O10" s="13" t="s">
        <v>21</v>
      </c>
      <c r="P10" s="13" t="s">
        <v>22</v>
      </c>
      <c r="Q10" s="13" t="s">
        <v>23</v>
      </c>
      <c r="R10" s="13" t="s">
        <v>24</v>
      </c>
      <c r="S10" s="13" t="s">
        <v>25</v>
      </c>
      <c r="T10" s="13" t="s">
        <v>26</v>
      </c>
      <c r="U10" s="13" t="s">
        <v>27</v>
      </c>
      <c r="V10" s="13" t="s">
        <v>28</v>
      </c>
      <c r="W10" s="13" t="s">
        <v>29</v>
      </c>
      <c r="X10" s="13" t="s">
        <v>30</v>
      </c>
    </row>
    <row r="11" spans="1:24" s="24" customFormat="1" ht="72" x14ac:dyDescent="0.2">
      <c r="A11" s="17" t="s">
        <v>31</v>
      </c>
      <c r="B11" s="17" t="s">
        <v>32</v>
      </c>
      <c r="C11" s="17" t="s">
        <v>33</v>
      </c>
      <c r="D11" s="18" t="s">
        <v>34</v>
      </c>
      <c r="E11" s="17" t="s">
        <v>35</v>
      </c>
      <c r="F11" s="18" t="s">
        <v>36</v>
      </c>
      <c r="G11" s="18">
        <v>90</v>
      </c>
      <c r="H11" s="17" t="s">
        <v>37</v>
      </c>
      <c r="I11" s="17" t="s">
        <v>38</v>
      </c>
      <c r="J11" s="19">
        <v>3300000</v>
      </c>
      <c r="K11" s="19">
        <v>5570900</v>
      </c>
      <c r="L11" s="19">
        <v>529100</v>
      </c>
      <c r="M11" s="20">
        <f>K11+L11</f>
        <v>6100000</v>
      </c>
      <c r="N11" s="21" t="s">
        <v>39</v>
      </c>
      <c r="O11" s="22">
        <v>1</v>
      </c>
      <c r="P11" s="22">
        <v>168</v>
      </c>
      <c r="Q11" s="21" t="s">
        <v>39</v>
      </c>
      <c r="R11" s="21" t="s">
        <v>39</v>
      </c>
      <c r="S11" s="21" t="s">
        <v>39</v>
      </c>
      <c r="T11" s="23">
        <v>290439.75</v>
      </c>
      <c r="U11" s="18" t="s">
        <v>40</v>
      </c>
      <c r="V11" s="21" t="s">
        <v>39</v>
      </c>
      <c r="W11" s="21" t="s">
        <v>39</v>
      </c>
      <c r="X11" s="18">
        <v>5</v>
      </c>
    </row>
    <row r="12" spans="1:24" s="24" customFormat="1" ht="24" customHeight="1" x14ac:dyDescent="0.2">
      <c r="A12" s="25"/>
      <c r="B12" s="25"/>
      <c r="C12" s="25"/>
      <c r="D12" s="26"/>
      <c r="E12" s="25"/>
      <c r="F12" s="25"/>
      <c r="G12" s="26"/>
      <c r="H12" s="25"/>
      <c r="I12" s="25"/>
      <c r="J12" s="27"/>
      <c r="K12" s="27"/>
      <c r="L12" s="27"/>
      <c r="M12" s="28"/>
      <c r="N12" s="29"/>
      <c r="O12" s="29"/>
      <c r="P12" s="29"/>
      <c r="Q12" s="29"/>
      <c r="R12" s="29"/>
      <c r="S12" s="29"/>
      <c r="T12" s="30"/>
      <c r="U12" s="26"/>
      <c r="V12" s="29"/>
      <c r="W12" s="29"/>
      <c r="X12" s="26"/>
    </row>
    <row r="13" spans="1:24" s="24" customFormat="1" x14ac:dyDescent="0.2">
      <c r="A13" s="10"/>
      <c r="L13" s="31"/>
    </row>
    <row r="14" spans="1:24" s="24" customFormat="1" x14ac:dyDescent="0.2">
      <c r="A14" s="32"/>
      <c r="B14" s="32"/>
      <c r="C14" s="32"/>
      <c r="D14" s="33"/>
      <c r="E14" s="29"/>
      <c r="F14" s="34"/>
      <c r="G14" s="32"/>
      <c r="H14" s="32"/>
      <c r="I14" s="32"/>
      <c r="J14" s="35"/>
      <c r="K14" s="35"/>
      <c r="L14" s="29"/>
      <c r="M14" s="29"/>
      <c r="N14" s="29"/>
      <c r="O14" s="29"/>
      <c r="P14" s="36"/>
      <c r="Q14" s="29"/>
      <c r="R14" s="26"/>
    </row>
    <row r="15" spans="1:24" s="24" customFormat="1" x14ac:dyDescent="0.2">
      <c r="L15" s="31"/>
    </row>
    <row r="16" spans="1:24" s="24" customFormat="1" x14ac:dyDescent="0.2">
      <c r="A16" s="10"/>
      <c r="L16" s="31"/>
    </row>
    <row r="17" spans="1:18" s="24" customFormat="1" x14ac:dyDescent="0.2">
      <c r="A17" s="32"/>
      <c r="B17" s="32"/>
      <c r="C17" s="32"/>
      <c r="D17" s="33"/>
      <c r="E17" s="29"/>
      <c r="F17" s="37"/>
      <c r="G17" s="32"/>
      <c r="H17" s="32"/>
      <c r="I17" s="32"/>
      <c r="J17" s="38"/>
      <c r="K17" s="38"/>
      <c r="L17" s="29"/>
      <c r="M17" s="29"/>
      <c r="N17" s="29"/>
      <c r="O17" s="29"/>
      <c r="P17" s="36"/>
      <c r="Q17" s="29"/>
      <c r="R17" s="26"/>
    </row>
    <row r="18" spans="1:18" x14ac:dyDescent="0.2">
      <c r="B18" s="24"/>
    </row>
    <row r="19" spans="1:18" x14ac:dyDescent="0.2">
      <c r="B19" s="24"/>
    </row>
    <row r="20" spans="1:18" x14ac:dyDescent="0.2">
      <c r="B20" s="24"/>
    </row>
    <row r="21" spans="1:18" x14ac:dyDescent="0.2">
      <c r="B21" s="24"/>
    </row>
    <row r="22" spans="1:18" x14ac:dyDescent="0.2">
      <c r="B22" s="24"/>
    </row>
    <row r="23" spans="1:18" x14ac:dyDescent="0.2">
      <c r="B23" s="24"/>
    </row>
    <row r="24" spans="1:18" x14ac:dyDescent="0.2">
      <c r="B24" s="24"/>
    </row>
    <row r="25" spans="1:18" x14ac:dyDescent="0.2">
      <c r="B25" s="24"/>
    </row>
    <row r="26" spans="1:18" x14ac:dyDescent="0.2">
      <c r="B26" s="24"/>
    </row>
    <row r="27" spans="1:18" x14ac:dyDescent="0.2">
      <c r="B27" s="24"/>
    </row>
    <row r="28" spans="1:18" x14ac:dyDescent="0.2">
      <c r="B28" s="24"/>
    </row>
    <row r="29" spans="1:18" x14ac:dyDescent="0.2">
      <c r="B29" s="24"/>
    </row>
    <row r="30" spans="1:18" x14ac:dyDescent="0.2">
      <c r="B30" s="24"/>
    </row>
    <row r="31" spans="1:18" x14ac:dyDescent="0.2">
      <c r="B31" s="24"/>
    </row>
    <row r="32" spans="1:18" x14ac:dyDescent="0.2">
      <c r="B32" s="24"/>
    </row>
    <row r="33" spans="2:2" x14ac:dyDescent="0.2">
      <c r="B33" s="24"/>
    </row>
    <row r="34" spans="2:2" x14ac:dyDescent="0.2">
      <c r="B34" s="24"/>
    </row>
    <row r="35" spans="2:2" x14ac:dyDescent="0.2">
      <c r="B35" s="24"/>
    </row>
    <row r="36" spans="2:2" x14ac:dyDescent="0.2">
      <c r="B36" s="24"/>
    </row>
    <row r="37" spans="2:2" x14ac:dyDescent="0.2">
      <c r="B37" s="24"/>
    </row>
    <row r="38" spans="2:2" x14ac:dyDescent="0.2">
      <c r="B38" s="24"/>
    </row>
    <row r="39" spans="2:2" x14ac:dyDescent="0.2">
      <c r="B39" s="24"/>
    </row>
    <row r="40" spans="2:2" x14ac:dyDescent="0.2">
      <c r="B40" s="24"/>
    </row>
    <row r="41" spans="2:2" x14ac:dyDescent="0.2">
      <c r="B41" s="24"/>
    </row>
    <row r="42" spans="2:2" x14ac:dyDescent="0.2">
      <c r="B42" s="24"/>
    </row>
    <row r="43" spans="2:2" x14ac:dyDescent="0.2">
      <c r="B43" s="24"/>
    </row>
    <row r="44" spans="2:2" x14ac:dyDescent="0.2">
      <c r="B44" s="24"/>
    </row>
    <row r="45" spans="2:2" x14ac:dyDescent="0.2">
      <c r="B45" s="24"/>
    </row>
    <row r="46" spans="2:2" x14ac:dyDescent="0.2">
      <c r="B46" s="24"/>
    </row>
    <row r="47" spans="2:2" x14ac:dyDescent="0.2">
      <c r="B47" s="24"/>
    </row>
    <row r="48" spans="2:2" x14ac:dyDescent="0.2">
      <c r="B48" s="24"/>
    </row>
    <row r="49" spans="2:2" x14ac:dyDescent="0.2">
      <c r="B49" s="24"/>
    </row>
    <row r="50" spans="2:2" x14ac:dyDescent="0.2">
      <c r="B50" s="24"/>
    </row>
    <row r="51" spans="2:2" x14ac:dyDescent="0.2">
      <c r="B51" s="24"/>
    </row>
    <row r="52" spans="2:2" x14ac:dyDescent="0.2">
      <c r="B52" s="24"/>
    </row>
    <row r="53" spans="2:2" x14ac:dyDescent="0.2">
      <c r="B53" s="24"/>
    </row>
    <row r="54" spans="2:2" x14ac:dyDescent="0.2">
      <c r="B54" s="24"/>
    </row>
    <row r="55" spans="2:2" x14ac:dyDescent="0.2">
      <c r="B55" s="24"/>
    </row>
    <row r="56" spans="2:2" x14ac:dyDescent="0.2">
      <c r="B56" s="24"/>
    </row>
    <row r="57" spans="2:2" x14ac:dyDescent="0.2">
      <c r="B57" s="24"/>
    </row>
    <row r="58" spans="2:2" x14ac:dyDescent="0.2">
      <c r="B58" s="24"/>
    </row>
    <row r="59" spans="2:2" x14ac:dyDescent="0.2">
      <c r="B59" s="24"/>
    </row>
    <row r="60" spans="2:2" x14ac:dyDescent="0.2">
      <c r="B60" s="24"/>
    </row>
    <row r="61" spans="2:2" x14ac:dyDescent="0.2">
      <c r="B61" s="24"/>
    </row>
    <row r="62" spans="2:2" x14ac:dyDescent="0.2">
      <c r="B62" s="24"/>
    </row>
    <row r="63" spans="2:2" x14ac:dyDescent="0.2">
      <c r="B63" s="24"/>
    </row>
    <row r="64" spans="2:2" x14ac:dyDescent="0.2">
      <c r="B64" s="24"/>
    </row>
    <row r="65" spans="2:2" x14ac:dyDescent="0.2">
      <c r="B65" s="24"/>
    </row>
    <row r="66" spans="2:2" x14ac:dyDescent="0.2">
      <c r="B66" s="24"/>
    </row>
    <row r="67" spans="2:2" x14ac:dyDescent="0.2">
      <c r="B67" s="24"/>
    </row>
    <row r="68" spans="2:2" x14ac:dyDescent="0.2">
      <c r="B68" s="24"/>
    </row>
    <row r="69" spans="2:2" x14ac:dyDescent="0.2">
      <c r="B69" s="24"/>
    </row>
    <row r="70" spans="2:2" x14ac:dyDescent="0.2">
      <c r="B70" s="24"/>
    </row>
    <row r="71" spans="2:2" x14ac:dyDescent="0.2">
      <c r="B71" s="24"/>
    </row>
    <row r="72" spans="2:2" x14ac:dyDescent="0.2">
      <c r="B72" s="24"/>
    </row>
    <row r="73" spans="2:2" x14ac:dyDescent="0.2">
      <c r="B73" s="24"/>
    </row>
    <row r="74" spans="2:2" x14ac:dyDescent="0.2">
      <c r="B74" s="24"/>
    </row>
  </sheetData>
  <mergeCells count="14">
    <mergeCell ref="D5:E5"/>
    <mergeCell ref="A6:C6"/>
    <mergeCell ref="D6:E6"/>
    <mergeCell ref="A7:C7"/>
    <mergeCell ref="D7:E7"/>
    <mergeCell ref="A8:C8"/>
    <mergeCell ref="D8:E8"/>
    <mergeCell ref="A2:C2"/>
    <mergeCell ref="D2:E2"/>
    <mergeCell ref="H2:R3"/>
    <mergeCell ref="A3:C3"/>
    <mergeCell ref="D3:E3"/>
    <mergeCell ref="A4:C4"/>
    <mergeCell ref="D4:E4"/>
  </mergeCells>
  <conditionalFormatting sqref="D11:D12">
    <cfRule type="cellIs" dxfId="6" priority="2" operator="equal">
      <formula>"Y"</formula>
    </cfRule>
  </conditionalFormatting>
  <conditionalFormatting sqref="E14 L14 Q14">
    <cfRule type="cellIs" dxfId="5" priority="7" stopIfTrue="1" operator="equal">
      <formula>"N"</formula>
    </cfRule>
  </conditionalFormatting>
  <conditionalFormatting sqref="E17 L17 Q17">
    <cfRule type="cellIs" dxfId="4" priority="5" stopIfTrue="1" operator="equal">
      <formula>"N"</formula>
    </cfRule>
  </conditionalFormatting>
  <conditionalFormatting sqref="N11:O12 V11:W12">
    <cfRule type="cellIs" dxfId="3" priority="3" stopIfTrue="1" operator="equal">
      <formula>"N"</formula>
    </cfRule>
  </conditionalFormatting>
  <conditionalFormatting sqref="N14:P14">
    <cfRule type="cellIs" dxfId="2" priority="6" stopIfTrue="1" operator="equal">
      <formula>"B"</formula>
    </cfRule>
  </conditionalFormatting>
  <conditionalFormatting sqref="N17:P17">
    <cfRule type="cellIs" dxfId="1" priority="4" stopIfTrue="1" operator="equal">
      <formula>"B"</formula>
    </cfRule>
  </conditionalFormatting>
  <conditionalFormatting sqref="Q11:S12">
    <cfRule type="cellIs" dxfId="0" priority="1" operator="equal">
      <formula>"N"</formula>
    </cfRule>
  </conditionalFormatting>
  <pageMargins left="0.7" right="0.7" top="0.75" bottom="0.75" header="0.3" footer="0.3"/>
  <pageSetup paperSize="5" scale="80" fitToHeight="0" orientation="landscape" r:id="rId1"/>
  <headerFooter alignWithMargins="0">
    <oddHeader>&amp;C&amp;"Arial,Bold"&amp;14 RFA 2025-103 Review Committee Recommendations&amp;RExhibit B,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SharedWithUsers xmlns="ee2a4f69-3a29-4b24-b170-d37fab3647f8">
      <UserInfo>
        <DisplayName/>
        <AccountId xsi:nil="true"/>
        <AccountType/>
      </UserInfo>
    </SharedWithUsers>
    <lcf76f155ced4ddcb4097134ff3c332f xmlns="31c33541-f0e7-4482-9c8a-fb53b33b07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31A8D5-0577-4265-AD64-5B5132DA41C7}"/>
</file>

<file path=customXml/itemProps2.xml><?xml version="1.0" encoding="utf-8"?>
<ds:datastoreItem xmlns:ds="http://schemas.openxmlformats.org/officeDocument/2006/customXml" ds:itemID="{8CF261AB-E703-4EDC-B5A1-DAA679D8C478}"/>
</file>

<file path=customXml/itemProps3.xml><?xml version="1.0" encoding="utf-8"?>
<ds:datastoreItem xmlns:ds="http://schemas.openxmlformats.org/officeDocument/2006/customXml" ds:itemID="{D93DF004-A2A2-4D07-A768-7F55B6B38C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Recommendations</vt:lpstr>
      <vt:lpstr>Recommendations!Print_Area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DuSold</dc:creator>
  <cp:lastModifiedBy>Amanda DuSold</cp:lastModifiedBy>
  <dcterms:created xsi:type="dcterms:W3CDTF">2025-03-14T19:29:22Z</dcterms:created>
  <dcterms:modified xsi:type="dcterms:W3CDTF">2025-03-14T19:29:49Z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555000</vt:r8>
  </property>
  <property fmtid="{D5CDD505-2E9C-101B-9397-08002B2CF9AE}" pid="3" name="ContentTypeId">
    <vt:lpwstr>0x010100B2D7FB8C8EFEAA4890E51E5409BB0EBE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