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floridahousing-my.sharepoint.com/personal/amanda_dusold_floridahousing_org/Documents/Desktop/"/>
    </mc:Choice>
  </mc:AlternateContent>
  <xr:revisionPtr revIDLastSave="0" documentId="8_{ABC6E263-56A7-4128-9E1D-C144BD377284}" xr6:coauthVersionLast="47" xr6:coauthVersionMax="47" xr10:uidLastSave="{00000000-0000-0000-0000-000000000000}"/>
  <bookViews>
    <workbookView xWindow="-120" yWindow="-120" windowWidth="29040" windowHeight="15720" xr2:uid="{2D994382-F704-4004-8436-8D518EB8A40B}"/>
  </bookViews>
  <sheets>
    <sheet name="Recommendations" sheetId="1" r:id="rId1"/>
  </sheets>
  <definedNames>
    <definedName name="_xlnm.Print_Area" localSheetId="0">Recommendations!$A$1:$X$19</definedName>
    <definedName name="_xlnm.Print_Titles" localSheetId="0">Recommendations!$A:$A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 l="1"/>
  <c r="D7" i="1" s="1"/>
  <c r="D8" i="1" s="1"/>
  <c r="D3" i="1"/>
  <c r="D4" i="1" s="1"/>
</calcChain>
</file>

<file path=xl/sharedStrings.xml><?xml version="1.0" encoding="utf-8"?>
<sst xmlns="http://schemas.openxmlformats.org/spreadsheetml/2006/main" count="48" uniqueCount="43">
  <si>
    <t>Total HC Available for RFA</t>
  </si>
  <si>
    <t xml:space="preserve">$2,309,800 in forgivable HOME-ARP funding  has been made available in this RFA.  Each Application will be awarded a portion of the total available.  The HOME-ARP funding amount may increase or decrease in credit underwriting, based on overall awards.  </t>
  </si>
  <si>
    <t>Total HC Allocated</t>
  </si>
  <si>
    <t>Total HC Remaining</t>
  </si>
  <si>
    <t>Total SAIL Available for RFA</t>
  </si>
  <si>
    <t>Total SAIL Allocated</t>
  </si>
  <si>
    <t>Total SAIL Remaining</t>
  </si>
  <si>
    <t>Application Number</t>
  </si>
  <si>
    <t>Name of Development</t>
  </si>
  <si>
    <t>County</t>
  </si>
  <si>
    <t>County Size</t>
  </si>
  <si>
    <t>Region</t>
  </si>
  <si>
    <t>Demographic</t>
  </si>
  <si>
    <t>Total Units</t>
  </si>
  <si>
    <t>Name of Principal Representative</t>
  </si>
  <si>
    <t>Developer</t>
  </si>
  <si>
    <t>HC Request Amount</t>
  </si>
  <si>
    <t>SAIL Request Amount</t>
  </si>
  <si>
    <t>ELI Loan Request Amount</t>
  </si>
  <si>
    <t>Total SAIL Request (SAIL plus ELI)</t>
  </si>
  <si>
    <t>Eligible For Funding?</t>
  </si>
  <si>
    <t>Priority Level</t>
  </si>
  <si>
    <t>Total Points</t>
  </si>
  <si>
    <t>Operating/ Managing Experience Points Preference</t>
  </si>
  <si>
    <t>Involvement in the Local Homeless Resources Network Points Preference</t>
  </si>
  <si>
    <t>Accessibility Preference</t>
  </si>
  <si>
    <t>Corporation Funding Per Set-Aside</t>
  </si>
  <si>
    <t>A/B Leveraging</t>
  </si>
  <si>
    <t>Qualifying Financial Assistance Preference</t>
  </si>
  <si>
    <t>Florida Job Creation Preference</t>
  </si>
  <si>
    <t>Lottery Number</t>
  </si>
  <si>
    <t>2025-362CSA</t>
  </si>
  <si>
    <t>Aspire 1650</t>
  </si>
  <si>
    <t>Broward</t>
  </si>
  <si>
    <t>L</t>
  </si>
  <si>
    <t>South Florida</t>
  </si>
  <si>
    <t>Homeless, less than 80%</t>
  </si>
  <si>
    <t>Tom Campbell Ruthardt</t>
  </si>
  <si>
    <t>Aspire 1650 Dev, LLC; GM Aspire 1650 Dev, LLC</t>
  </si>
  <si>
    <t>Y</t>
  </si>
  <si>
    <t>A</t>
  </si>
  <si>
    <t>On March 28, 2025, the Board of Directors of Florida Housing Finance Corporation approved the Review Committee’s motion and staff recommendation to select the above Applications for funding and invite the Applicants to enter credit underwriting.</t>
  </si>
  <si>
    <t>Any unsuccessful Applicant may file a notice of protest and a formal written protest in accordance with Section 120.57(3), Fla. Stat., Rule Chapter 28-110, F.A.C., and Rule 67-60.009, F.A.C. Failure to file a protest within the time prescribed in Section 120.57(3), Fla. Stat., shall constitute a waiver of proceedings under Chapter 120, Fla. 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</si>
</sst>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s>
  <fonts count="15" x14ac:knownFonts="1">
    <font>
      <sz val="10"/>
      <name val="Arial"/>
      <family val="2"/>
    </font>
    <font>
      <sz val="10"/>
      <name val="Arial"/>
      <family val="2"/>
    </font>
    <font>
      <b/>
      <sz val="11"/>
      <name val="Aptos Narrow"/>
      <family val="2"/>
      <scheme val="minor"/>
    </font>
    <font>
      <b/>
      <sz val="9"/>
      <name val="Aptos Narrow"/>
      <family val="2"/>
      <scheme val="minor"/>
    </font>
    <font>
      <b/>
      <sz val="9"/>
      <color theme="1"/>
      <name val="Aptos Narrow"/>
      <family val="2"/>
      <scheme val="minor"/>
    </font>
    <font>
      <sz val="9"/>
      <color theme="1"/>
      <name val="Aptos Narrow"/>
      <family val="2"/>
      <scheme val="minor"/>
    </font>
    <font>
      <sz val="9"/>
      <name val="Aptos Narrow"/>
      <family val="2"/>
      <scheme val="minor"/>
    </font>
    <font>
      <sz val="9"/>
      <color indexed="8"/>
      <name val="Aptos Narrow"/>
      <family val="2"/>
      <scheme val="minor"/>
    </font>
    <font>
      <b/>
      <sz val="9"/>
      <name val="Calibri"/>
      <family val="2"/>
    </font>
    <font>
      <sz val="9"/>
      <name val="Calibri"/>
      <family val="2"/>
    </font>
    <font>
      <b/>
      <sz val="11"/>
      <name val="Calibri"/>
      <family val="2"/>
    </font>
    <font>
      <b/>
      <sz val="9"/>
      <color theme="1"/>
      <name val="Calibri"/>
      <family val="2"/>
    </font>
    <font>
      <sz val="9"/>
      <color theme="1"/>
      <name val="Calibri"/>
      <family val="2"/>
    </font>
    <font>
      <sz val="9"/>
      <color indexed="8"/>
      <name val="Calibri"/>
      <family val="2"/>
    </font>
    <font>
      <sz val="9"/>
      <color rgb="FF0000FF"/>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9">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64" fontId="6" fillId="0" borderId="0" xfId="1" applyNumberFormat="1" applyFont="1" applyBorder="1" applyAlignment="1">
      <alignment vertical="center"/>
    </xf>
    <xf numFmtId="0" fontId="5" fillId="0" borderId="0" xfId="0" applyFont="1" applyAlignment="1">
      <alignment vertical="center" wrapText="1"/>
    </xf>
    <xf numFmtId="0" fontId="5" fillId="0" borderId="0" xfId="0" applyFont="1" applyAlignment="1">
      <alignment vertical="center"/>
    </xf>
    <xf numFmtId="43" fontId="5" fillId="0" borderId="0" xfId="1" applyFont="1" applyFill="1" applyBorder="1" applyAlignment="1">
      <alignment vertical="center" wrapText="1"/>
    </xf>
    <xf numFmtId="164" fontId="5" fillId="0" borderId="0" xfId="1" applyNumberFormat="1" applyFont="1" applyFill="1" applyBorder="1" applyAlignment="1">
      <alignment vertical="center" wrapText="1"/>
    </xf>
    <xf numFmtId="44" fontId="7" fillId="0" borderId="0" xfId="0" applyNumberFormat="1" applyFont="1" applyAlignment="1" applyProtection="1">
      <alignment horizontal="center" vertical="center" wrapText="1"/>
      <protection locked="0"/>
    </xf>
    <xf numFmtId="43" fontId="5" fillId="0" borderId="0" xfId="1" applyFont="1" applyBorder="1" applyAlignment="1">
      <alignment vertical="center" wrapText="1"/>
    </xf>
    <xf numFmtId="164" fontId="5" fillId="0" borderId="0" xfId="1" applyNumberFormat="1" applyFont="1" applyBorder="1" applyAlignment="1">
      <alignment vertical="center" wrapText="1"/>
    </xf>
    <xf numFmtId="164" fontId="6" fillId="0" borderId="0" xfId="1" applyNumberFormat="1" applyFont="1" applyAlignment="1">
      <alignment vertical="center"/>
    </xf>
    <xf numFmtId="0" fontId="6"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center"/>
    </xf>
    <xf numFmtId="164" fontId="9" fillId="0" borderId="0" xfId="1" applyNumberFormat="1" applyFont="1" applyBorder="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164" fontId="10" fillId="0" borderId="0" xfId="1" applyNumberFormat="1" applyFont="1" applyFill="1" applyBorder="1" applyAlignment="1">
      <alignment horizontal="left" vertical="center"/>
    </xf>
    <xf numFmtId="43" fontId="10" fillId="0" borderId="0" xfId="1" applyFont="1" applyFill="1" applyBorder="1" applyAlignment="1">
      <alignment vertical="center" wrapText="1"/>
    </xf>
    <xf numFmtId="0" fontId="11" fillId="0" borderId="1" xfId="0" applyFont="1" applyBorder="1" applyAlignment="1" applyProtection="1">
      <alignment horizontal="center" vertical="center" wrapText="1"/>
      <protection locked="0"/>
    </xf>
    <xf numFmtId="43" fontId="11" fillId="0" borderId="1" xfId="1" applyFont="1" applyFill="1" applyBorder="1" applyAlignment="1" applyProtection="1">
      <alignment horizontal="center" vertical="center" wrapText="1"/>
      <protection locked="0"/>
    </xf>
    <xf numFmtId="43" fontId="8" fillId="0" borderId="1" xfId="1" applyFont="1" applyFill="1" applyBorder="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6" fontId="12" fillId="0" borderId="1" xfId="0" applyNumberFormat="1" applyFont="1" applyBorder="1" applyAlignment="1">
      <alignment horizontal="left" vertical="center" wrapText="1"/>
    </xf>
    <xf numFmtId="164" fontId="9" fillId="0" borderId="1" xfId="1" applyNumberFormat="1" applyFont="1" applyFill="1" applyBorder="1" applyAlignment="1">
      <alignment vertical="center" wrapText="1"/>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8" fontId="12" fillId="0" borderId="1" xfId="0" applyNumberFormat="1"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6" fontId="12" fillId="0" borderId="0" xfId="0" applyNumberFormat="1" applyFont="1" applyAlignment="1">
      <alignment horizontal="left" vertical="center" wrapText="1"/>
    </xf>
    <xf numFmtId="164" fontId="14" fillId="0" borderId="0" xfId="1" applyNumberFormat="1" applyFont="1" applyFill="1" applyBorder="1" applyAlignment="1">
      <alignment vertical="center" wrapText="1"/>
    </xf>
    <xf numFmtId="0" fontId="13" fillId="0" borderId="0" xfId="0" applyFont="1" applyAlignment="1" applyProtection="1">
      <alignment horizontal="center" vertical="center" wrapText="1"/>
      <protection locked="0"/>
    </xf>
    <xf numFmtId="8" fontId="12" fillId="0" borderId="0" xfId="0" applyNumberFormat="1" applyFont="1" applyAlignment="1">
      <alignment horizontal="left" vertical="center" wrapText="1"/>
    </xf>
    <xf numFmtId="0" fontId="10" fillId="0" borderId="1" xfId="0" applyFont="1" applyBorder="1" applyAlignment="1">
      <alignment horizontal="left" vertical="center"/>
    </xf>
    <xf numFmtId="164" fontId="10" fillId="0" borderId="1" xfId="1" applyNumberFormat="1" applyFont="1" applyFill="1" applyBorder="1" applyAlignment="1">
      <alignment horizontal="center" vertical="center"/>
    </xf>
    <xf numFmtId="0" fontId="10" fillId="0" borderId="1" xfId="0" applyFont="1" applyBorder="1" applyAlignment="1">
      <alignment horizontal="left" vertical="center" wrapText="1"/>
    </xf>
    <xf numFmtId="0" fontId="8" fillId="0" borderId="0" xfId="0" applyFont="1" applyAlignment="1">
      <alignment horizontal="left" vertical="center" wrapText="1"/>
    </xf>
    <xf numFmtId="43" fontId="10" fillId="0" borderId="0" xfId="0" applyNumberFormat="1" applyFont="1" applyAlignment="1">
      <alignment horizontal="center" vertical="center"/>
    </xf>
    <xf numFmtId="0" fontId="6" fillId="0" borderId="0" xfId="0" applyFont="1" applyAlignment="1">
      <alignment vertical="center" wrapText="1"/>
    </xf>
    <xf numFmtId="0" fontId="9" fillId="0" borderId="0" xfId="0" applyFont="1" applyAlignment="1">
      <alignment vertical="center" wrapText="1"/>
    </xf>
  </cellXfs>
  <cellStyles count="2">
    <cellStyle name="Comma" xfId="1" builtinId="3"/>
    <cellStyle name="Normal" xfId="0" builtinId="0"/>
  </cellStyles>
  <dxfs count="7">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B48F-6936-4D27-84CC-7566090F108D}">
  <sheetPr>
    <pageSetUpPr fitToPage="1"/>
  </sheetPr>
  <dimension ref="A1:X74"/>
  <sheetViews>
    <sheetView showGridLines="0" tabSelected="1" view="pageLayout" zoomScaleNormal="120" workbookViewId="0">
      <selection activeCell="C23" sqref="C23"/>
    </sheetView>
  </sheetViews>
  <sheetFormatPr defaultColWidth="9.28515625" defaultRowHeight="12" x14ac:dyDescent="0.2"/>
  <cols>
    <col min="1" max="1" width="10" style="4" bestFit="1" customWidth="1"/>
    <col min="2" max="2" width="10.7109375" style="16" customWidth="1"/>
    <col min="3" max="3" width="7.85546875" style="4" customWidth="1"/>
    <col min="4" max="4" width="9" style="4" customWidth="1"/>
    <col min="5" max="5" width="7" style="4" customWidth="1"/>
    <col min="6" max="6" width="10.28515625" style="4" customWidth="1"/>
    <col min="7" max="7" width="5.28515625" style="4" customWidth="1"/>
    <col min="8" max="8" width="13.85546875" style="4" customWidth="1"/>
    <col min="9" max="9" width="8.140625" style="4" customWidth="1"/>
    <col min="10" max="10" width="9" style="4" bestFit="1" customWidth="1"/>
    <col min="11" max="11" width="13" style="4" hidden="1" customWidth="1"/>
    <col min="12" max="12" width="9.42578125" style="15" hidden="1" customWidth="1"/>
    <col min="13" max="13" width="10.42578125" style="4" customWidth="1"/>
    <col min="14" max="14" width="8.28515625" style="4" bestFit="1" customWidth="1"/>
    <col min="15" max="15" width="6.140625" style="4" bestFit="1" customWidth="1"/>
    <col min="16" max="16" width="5.85546875" style="4" customWidth="1"/>
    <col min="17" max="18" width="13" style="4" customWidth="1"/>
    <col min="19" max="19" width="9.5703125" style="4" customWidth="1"/>
    <col min="20" max="20" width="9.7109375" style="4" hidden="1" customWidth="1"/>
    <col min="21" max="21" width="8.5703125" style="4" customWidth="1"/>
    <col min="22" max="22" width="11" style="4" customWidth="1"/>
    <col min="23" max="23" width="10.140625" style="4" customWidth="1"/>
    <col min="24" max="24" width="6.85546875" style="4" customWidth="1"/>
    <col min="25" max="25" width="9.28515625" style="4"/>
    <col min="26" max="26" width="9.28515625" style="4" customWidth="1"/>
    <col min="27" max="16384" width="9.28515625" style="4"/>
  </cols>
  <sheetData>
    <row r="1" spans="1:24" s="1" customFormat="1" ht="15" x14ac:dyDescent="0.2">
      <c r="A1" s="20"/>
      <c r="B1" s="20"/>
      <c r="C1" s="20"/>
      <c r="D1" s="20"/>
      <c r="E1" s="20"/>
      <c r="F1" s="20"/>
      <c r="G1" s="20"/>
      <c r="H1" s="20"/>
      <c r="I1" s="20"/>
      <c r="J1" s="20"/>
      <c r="K1" s="20"/>
      <c r="L1" s="20"/>
      <c r="M1" s="20"/>
      <c r="N1" s="20"/>
      <c r="O1" s="20"/>
      <c r="P1" s="20"/>
      <c r="Q1" s="20"/>
      <c r="R1" s="20"/>
      <c r="S1" s="20"/>
      <c r="T1" s="20"/>
      <c r="U1" s="20"/>
      <c r="V1" s="20"/>
      <c r="W1" s="20"/>
      <c r="X1" s="20"/>
    </row>
    <row r="2" spans="1:24" s="1" customFormat="1" ht="14.65" customHeight="1" x14ac:dyDescent="0.2">
      <c r="A2" s="44" t="s">
        <v>0</v>
      </c>
      <c r="B2" s="44"/>
      <c r="C2" s="44"/>
      <c r="D2" s="43">
        <v>6500000</v>
      </c>
      <c r="E2" s="43"/>
      <c r="F2" s="21"/>
      <c r="G2" s="21"/>
      <c r="H2" s="45" t="s">
        <v>1</v>
      </c>
      <c r="I2" s="45"/>
      <c r="J2" s="45"/>
      <c r="K2" s="45"/>
      <c r="L2" s="45"/>
      <c r="M2" s="45"/>
      <c r="N2" s="45"/>
      <c r="O2" s="45"/>
      <c r="P2" s="45"/>
      <c r="Q2" s="45"/>
      <c r="R2" s="45"/>
      <c r="S2" s="20"/>
      <c r="T2" s="20"/>
      <c r="U2" s="20"/>
      <c r="V2" s="20"/>
      <c r="W2" s="20"/>
      <c r="X2" s="20"/>
    </row>
    <row r="3" spans="1:24" s="1" customFormat="1" ht="20.25" customHeight="1" x14ac:dyDescent="0.2">
      <c r="A3" s="42" t="s">
        <v>2</v>
      </c>
      <c r="B3" s="42"/>
      <c r="C3" s="42"/>
      <c r="D3" s="43">
        <f>SUM(J11:J19)</f>
        <v>3300000</v>
      </c>
      <c r="E3" s="43"/>
      <c r="F3" s="21"/>
      <c r="G3" s="21"/>
      <c r="H3" s="45"/>
      <c r="I3" s="45"/>
      <c r="J3" s="45"/>
      <c r="K3" s="45"/>
      <c r="L3" s="45"/>
      <c r="M3" s="45"/>
      <c r="N3" s="45"/>
      <c r="O3" s="45"/>
      <c r="P3" s="45"/>
      <c r="Q3" s="45"/>
      <c r="R3" s="45"/>
      <c r="S3" s="20"/>
      <c r="T3" s="20"/>
      <c r="U3" s="20"/>
      <c r="V3" s="20"/>
      <c r="W3" s="20"/>
      <c r="X3" s="20"/>
    </row>
    <row r="4" spans="1:24" s="1" customFormat="1" ht="14.65" customHeight="1" x14ac:dyDescent="0.2">
      <c r="A4" s="42" t="s">
        <v>3</v>
      </c>
      <c r="B4" s="42"/>
      <c r="C4" s="42"/>
      <c r="D4" s="43">
        <f>D2-D3</f>
        <v>3200000</v>
      </c>
      <c r="E4" s="43"/>
      <c r="F4" s="20"/>
      <c r="G4" s="21"/>
      <c r="H4" s="20"/>
      <c r="I4" s="20"/>
      <c r="J4" s="20"/>
      <c r="K4" s="20"/>
      <c r="L4" s="20"/>
      <c r="M4" s="20"/>
      <c r="N4" s="20"/>
      <c r="O4" s="20"/>
      <c r="P4" s="20"/>
      <c r="Q4" s="20"/>
      <c r="R4" s="20"/>
      <c r="S4" s="20"/>
      <c r="T4" s="20"/>
      <c r="U4" s="20"/>
      <c r="V4" s="20"/>
      <c r="W4" s="20"/>
      <c r="X4" s="20"/>
    </row>
    <row r="5" spans="1:24" s="1" customFormat="1" ht="8.1" customHeight="1" x14ac:dyDescent="0.2">
      <c r="A5" s="22"/>
      <c r="B5" s="22"/>
      <c r="C5" s="22"/>
      <c r="D5" s="46"/>
      <c r="E5" s="46"/>
      <c r="F5" s="20"/>
      <c r="G5" s="23"/>
      <c r="H5" s="20"/>
      <c r="I5" s="20"/>
      <c r="J5" s="20"/>
      <c r="K5" s="20"/>
      <c r="L5" s="20"/>
      <c r="M5" s="20"/>
      <c r="N5" s="20"/>
      <c r="O5" s="20"/>
      <c r="P5" s="20"/>
      <c r="Q5" s="20"/>
      <c r="R5" s="20"/>
      <c r="S5" s="20"/>
      <c r="T5" s="20"/>
      <c r="U5" s="20"/>
      <c r="V5" s="20"/>
      <c r="W5" s="20"/>
      <c r="X5" s="20"/>
    </row>
    <row r="6" spans="1:24" s="1" customFormat="1" ht="14.65" customHeight="1" x14ac:dyDescent="0.2">
      <c r="A6" s="44" t="s">
        <v>4</v>
      </c>
      <c r="B6" s="44"/>
      <c r="C6" s="44"/>
      <c r="D6" s="43">
        <v>12500000</v>
      </c>
      <c r="E6" s="43"/>
      <c r="F6" s="20"/>
      <c r="G6" s="21"/>
      <c r="H6" s="20"/>
      <c r="I6" s="20"/>
      <c r="J6" s="20"/>
      <c r="K6" s="20"/>
      <c r="L6" s="20"/>
      <c r="M6" s="20"/>
      <c r="N6" s="20"/>
      <c r="O6" s="20"/>
      <c r="P6" s="20"/>
      <c r="Q6" s="20"/>
      <c r="R6" s="20"/>
      <c r="S6" s="20"/>
      <c r="T6" s="20"/>
      <c r="U6" s="20"/>
      <c r="V6" s="20"/>
      <c r="W6" s="20"/>
      <c r="X6" s="20"/>
    </row>
    <row r="7" spans="1:24" s="1" customFormat="1" ht="14.65" customHeight="1" x14ac:dyDescent="0.2">
      <c r="A7" s="42" t="s">
        <v>5</v>
      </c>
      <c r="B7" s="42"/>
      <c r="C7" s="42"/>
      <c r="D7" s="43">
        <f>SUM(M11:M19)</f>
        <v>6100000</v>
      </c>
      <c r="E7" s="43"/>
      <c r="F7" s="20"/>
      <c r="G7" s="21"/>
      <c r="H7" s="20"/>
      <c r="I7" s="20"/>
      <c r="J7" s="20"/>
      <c r="K7" s="20"/>
      <c r="L7" s="20"/>
      <c r="M7" s="20"/>
      <c r="N7" s="20"/>
      <c r="O7" s="20"/>
      <c r="P7" s="20"/>
      <c r="Q7" s="20"/>
      <c r="R7" s="20"/>
      <c r="S7" s="20"/>
      <c r="T7" s="20"/>
      <c r="U7" s="20"/>
      <c r="V7" s="20"/>
      <c r="W7" s="20"/>
      <c r="X7" s="20"/>
    </row>
    <row r="8" spans="1:24" s="1" customFormat="1" ht="14.65" customHeight="1" x14ac:dyDescent="0.2">
      <c r="A8" s="42" t="s">
        <v>6</v>
      </c>
      <c r="B8" s="42"/>
      <c r="C8" s="42"/>
      <c r="D8" s="43">
        <f>D6-D7</f>
        <v>6400000</v>
      </c>
      <c r="E8" s="43"/>
      <c r="F8" s="20"/>
      <c r="G8" s="21"/>
      <c r="H8" s="17"/>
      <c r="I8" s="20"/>
      <c r="J8" s="20"/>
      <c r="K8" s="20"/>
      <c r="L8" s="20"/>
      <c r="M8" s="20"/>
      <c r="N8" s="20"/>
      <c r="O8" s="20"/>
      <c r="P8" s="20"/>
      <c r="Q8" s="20"/>
      <c r="R8" s="20"/>
      <c r="S8" s="20"/>
      <c r="T8" s="20"/>
      <c r="U8" s="20"/>
      <c r="V8" s="20"/>
      <c r="W8" s="20"/>
      <c r="X8" s="20"/>
    </row>
    <row r="9" spans="1:24" s="1" customFormat="1" ht="14.65" customHeight="1" x14ac:dyDescent="0.2">
      <c r="A9" s="20"/>
      <c r="B9" s="20"/>
      <c r="C9" s="20"/>
      <c r="D9" s="20"/>
      <c r="E9" s="21"/>
      <c r="F9" s="21"/>
      <c r="G9" s="20"/>
      <c r="H9" s="20"/>
      <c r="I9" s="20"/>
      <c r="J9" s="20"/>
      <c r="K9" s="20"/>
      <c r="L9" s="24"/>
      <c r="M9" s="20"/>
      <c r="N9" s="21"/>
      <c r="O9" s="21"/>
      <c r="P9" s="21"/>
      <c r="Q9" s="21"/>
      <c r="R9" s="21"/>
      <c r="S9" s="21"/>
      <c r="T9" s="21"/>
      <c r="U9" s="21"/>
      <c r="V9" s="21"/>
      <c r="W9" s="21"/>
      <c r="X9" s="25"/>
    </row>
    <row r="10" spans="1:24" s="3" customFormat="1" ht="68.650000000000006" customHeight="1" x14ac:dyDescent="0.2">
      <c r="A10" s="26" t="s">
        <v>7</v>
      </c>
      <c r="B10" s="26" t="s">
        <v>8</v>
      </c>
      <c r="C10" s="26" t="s">
        <v>9</v>
      </c>
      <c r="D10" s="26" t="s">
        <v>10</v>
      </c>
      <c r="E10" s="26" t="s">
        <v>11</v>
      </c>
      <c r="F10" s="27" t="s">
        <v>12</v>
      </c>
      <c r="G10" s="27" t="s">
        <v>13</v>
      </c>
      <c r="H10" s="26" t="s">
        <v>14</v>
      </c>
      <c r="I10" s="26" t="s">
        <v>15</v>
      </c>
      <c r="J10" s="27" t="s">
        <v>16</v>
      </c>
      <c r="K10" s="27" t="s">
        <v>17</v>
      </c>
      <c r="L10" s="27" t="s">
        <v>18</v>
      </c>
      <c r="M10" s="28" t="s">
        <v>19</v>
      </c>
      <c r="N10" s="26" t="s">
        <v>20</v>
      </c>
      <c r="O10" s="26" t="s">
        <v>21</v>
      </c>
      <c r="P10" s="26" t="s">
        <v>22</v>
      </c>
      <c r="Q10" s="26" t="s">
        <v>23</v>
      </c>
      <c r="R10" s="26" t="s">
        <v>24</v>
      </c>
      <c r="S10" s="26" t="s">
        <v>25</v>
      </c>
      <c r="T10" s="26" t="s">
        <v>26</v>
      </c>
      <c r="U10" s="26" t="s">
        <v>27</v>
      </c>
      <c r="V10" s="26" t="s">
        <v>28</v>
      </c>
      <c r="W10" s="26" t="s">
        <v>29</v>
      </c>
      <c r="X10" s="26" t="s">
        <v>30</v>
      </c>
    </row>
    <row r="11" spans="1:24" ht="72" x14ac:dyDescent="0.2">
      <c r="A11" s="29" t="s">
        <v>31</v>
      </c>
      <c r="B11" s="29" t="s">
        <v>32</v>
      </c>
      <c r="C11" s="29" t="s">
        <v>33</v>
      </c>
      <c r="D11" s="30" t="s">
        <v>34</v>
      </c>
      <c r="E11" s="29" t="s">
        <v>35</v>
      </c>
      <c r="F11" s="30" t="s">
        <v>36</v>
      </c>
      <c r="G11" s="30">
        <v>90</v>
      </c>
      <c r="H11" s="29" t="s">
        <v>37</v>
      </c>
      <c r="I11" s="29" t="s">
        <v>38</v>
      </c>
      <c r="J11" s="31">
        <v>3300000</v>
      </c>
      <c r="K11" s="31">
        <v>5570900</v>
      </c>
      <c r="L11" s="31">
        <v>529100</v>
      </c>
      <c r="M11" s="32">
        <f>K11+L11</f>
        <v>6100000</v>
      </c>
      <c r="N11" s="33" t="s">
        <v>39</v>
      </c>
      <c r="O11" s="34">
        <v>1</v>
      </c>
      <c r="P11" s="34">
        <v>168</v>
      </c>
      <c r="Q11" s="33" t="s">
        <v>39</v>
      </c>
      <c r="R11" s="33" t="s">
        <v>39</v>
      </c>
      <c r="S11" s="33" t="s">
        <v>39</v>
      </c>
      <c r="T11" s="35">
        <v>290439.75</v>
      </c>
      <c r="U11" s="30" t="s">
        <v>40</v>
      </c>
      <c r="V11" s="33" t="s">
        <v>39</v>
      </c>
      <c r="W11" s="33" t="s">
        <v>39</v>
      </c>
      <c r="X11" s="30">
        <v>5</v>
      </c>
    </row>
    <row r="12" spans="1:24" ht="24" customHeight="1" x14ac:dyDescent="0.2">
      <c r="A12" s="36"/>
      <c r="B12" s="36"/>
      <c r="C12" s="36"/>
      <c r="D12" s="37"/>
      <c r="E12" s="36"/>
      <c r="F12" s="36"/>
      <c r="G12" s="37"/>
      <c r="H12" s="36"/>
      <c r="I12" s="36"/>
      <c r="J12" s="38"/>
      <c r="K12" s="38"/>
      <c r="L12" s="38"/>
      <c r="M12" s="39"/>
      <c r="N12" s="40"/>
      <c r="O12" s="40"/>
      <c r="P12" s="40"/>
      <c r="Q12" s="40"/>
      <c r="R12" s="40"/>
      <c r="S12" s="40"/>
      <c r="T12" s="41"/>
      <c r="U12" s="37"/>
      <c r="V12" s="40"/>
      <c r="W12" s="40"/>
      <c r="X12" s="37"/>
    </row>
    <row r="13" spans="1:24" s="18" customFormat="1" x14ac:dyDescent="0.2">
      <c r="A13" s="18" t="s">
        <v>41</v>
      </c>
      <c r="L13" s="19"/>
    </row>
    <row r="14" spans="1:24" x14ac:dyDescent="0.2">
      <c r="A14" s="8"/>
      <c r="B14" s="8"/>
      <c r="C14" s="8"/>
      <c r="D14" s="9"/>
      <c r="E14" s="6"/>
      <c r="F14" s="10"/>
      <c r="G14" s="8"/>
      <c r="H14" s="8"/>
      <c r="I14" s="8"/>
      <c r="J14" s="11"/>
      <c r="K14" s="11"/>
      <c r="L14" s="6"/>
      <c r="M14" s="6"/>
      <c r="N14" s="6"/>
      <c r="O14" s="6"/>
      <c r="P14" s="12"/>
      <c r="Q14" s="6"/>
      <c r="R14" s="5"/>
    </row>
    <row r="15" spans="1:24" ht="29.25" customHeight="1" x14ac:dyDescent="0.2">
      <c r="A15" s="48" t="s">
        <v>42</v>
      </c>
      <c r="B15" s="47"/>
      <c r="C15" s="47"/>
      <c r="D15" s="47"/>
      <c r="E15" s="47"/>
      <c r="F15" s="47"/>
      <c r="G15" s="47"/>
      <c r="H15" s="47"/>
      <c r="I15" s="47"/>
      <c r="J15" s="47"/>
      <c r="K15" s="47"/>
      <c r="L15" s="47"/>
      <c r="M15" s="47"/>
      <c r="N15" s="47"/>
      <c r="O15" s="47"/>
      <c r="P15" s="47"/>
      <c r="Q15" s="47"/>
      <c r="R15" s="47"/>
      <c r="S15" s="47"/>
      <c r="T15" s="47"/>
      <c r="U15" s="47"/>
      <c r="V15" s="47"/>
      <c r="W15" s="47"/>
      <c r="X15" s="47"/>
    </row>
    <row r="16" spans="1:24" x14ac:dyDescent="0.2">
      <c r="A16" s="2"/>
      <c r="B16" s="4"/>
      <c r="L16" s="7"/>
    </row>
    <row r="17" spans="1:18" x14ac:dyDescent="0.2">
      <c r="A17" s="8"/>
      <c r="B17" s="8"/>
      <c r="C17" s="8"/>
      <c r="D17" s="9"/>
      <c r="E17" s="6"/>
      <c r="F17" s="13"/>
      <c r="G17" s="8"/>
      <c r="H17" s="8"/>
      <c r="I17" s="8"/>
      <c r="J17" s="14"/>
      <c r="K17" s="14"/>
      <c r="L17" s="6"/>
      <c r="M17" s="6"/>
      <c r="N17" s="6"/>
      <c r="O17" s="6"/>
      <c r="P17" s="12"/>
      <c r="Q17" s="6"/>
      <c r="R17" s="5"/>
    </row>
    <row r="18" spans="1:18" x14ac:dyDescent="0.2">
      <c r="B18" s="4"/>
    </row>
    <row r="19" spans="1:18" x14ac:dyDescent="0.2">
      <c r="B19" s="4"/>
    </row>
    <row r="20" spans="1:18" x14ac:dyDescent="0.2">
      <c r="B20" s="4"/>
    </row>
    <row r="21" spans="1:18" x14ac:dyDescent="0.2">
      <c r="B21" s="4"/>
    </row>
    <row r="22" spans="1:18" x14ac:dyDescent="0.2">
      <c r="B22" s="4"/>
    </row>
    <row r="23" spans="1:18" x14ac:dyDescent="0.2">
      <c r="B23" s="4"/>
    </row>
    <row r="24" spans="1:18" x14ac:dyDescent="0.2">
      <c r="B24" s="4"/>
    </row>
    <row r="25" spans="1:18" x14ac:dyDescent="0.2">
      <c r="B25" s="4"/>
    </row>
    <row r="26" spans="1:18" x14ac:dyDescent="0.2">
      <c r="B26" s="4"/>
    </row>
    <row r="27" spans="1:18" x14ac:dyDescent="0.2">
      <c r="B27" s="4"/>
    </row>
    <row r="28" spans="1:18" x14ac:dyDescent="0.2">
      <c r="B28" s="4"/>
    </row>
    <row r="29" spans="1:18" x14ac:dyDescent="0.2">
      <c r="B29" s="4"/>
    </row>
    <row r="30" spans="1:18" x14ac:dyDescent="0.2">
      <c r="B30" s="4"/>
    </row>
    <row r="31" spans="1:18" x14ac:dyDescent="0.2">
      <c r="B31" s="4"/>
    </row>
    <row r="32" spans="1:18" x14ac:dyDescent="0.2">
      <c r="B32" s="4"/>
    </row>
    <row r="33" spans="2:2" x14ac:dyDescent="0.2">
      <c r="B33" s="4"/>
    </row>
    <row r="34" spans="2:2" x14ac:dyDescent="0.2">
      <c r="B34" s="4"/>
    </row>
    <row r="35" spans="2:2" x14ac:dyDescent="0.2">
      <c r="B35" s="4"/>
    </row>
    <row r="36" spans="2:2" x14ac:dyDescent="0.2">
      <c r="B36" s="4"/>
    </row>
    <row r="37" spans="2:2" x14ac:dyDescent="0.2">
      <c r="B37" s="4"/>
    </row>
    <row r="38" spans="2:2" x14ac:dyDescent="0.2">
      <c r="B38" s="4"/>
    </row>
    <row r="39" spans="2:2" x14ac:dyDescent="0.2">
      <c r="B39" s="4"/>
    </row>
    <row r="40" spans="2:2" x14ac:dyDescent="0.2">
      <c r="B40" s="4"/>
    </row>
    <row r="41" spans="2:2" x14ac:dyDescent="0.2">
      <c r="B41" s="4"/>
    </row>
    <row r="42" spans="2:2" x14ac:dyDescent="0.2">
      <c r="B42" s="4"/>
    </row>
    <row r="43" spans="2:2" x14ac:dyDescent="0.2">
      <c r="B43" s="4"/>
    </row>
    <row r="44" spans="2:2" x14ac:dyDescent="0.2">
      <c r="B44" s="4"/>
    </row>
    <row r="45" spans="2:2" x14ac:dyDescent="0.2">
      <c r="B45" s="4"/>
    </row>
    <row r="46" spans="2:2" x14ac:dyDescent="0.2">
      <c r="B46" s="4"/>
    </row>
    <row r="47" spans="2:2" x14ac:dyDescent="0.2">
      <c r="B47" s="4"/>
    </row>
    <row r="48" spans="2:2" x14ac:dyDescent="0.2">
      <c r="B48" s="4"/>
    </row>
    <row r="49" spans="2:2" x14ac:dyDescent="0.2">
      <c r="B49" s="4"/>
    </row>
    <row r="50" spans="2:2" x14ac:dyDescent="0.2">
      <c r="B50" s="4"/>
    </row>
    <row r="51" spans="2:2" x14ac:dyDescent="0.2">
      <c r="B51" s="4"/>
    </row>
    <row r="52" spans="2:2" x14ac:dyDescent="0.2">
      <c r="B52" s="4"/>
    </row>
    <row r="53" spans="2:2" x14ac:dyDescent="0.2">
      <c r="B53" s="4"/>
    </row>
    <row r="54" spans="2:2" x14ac:dyDescent="0.2">
      <c r="B54" s="4"/>
    </row>
    <row r="55" spans="2:2" x14ac:dyDescent="0.2">
      <c r="B55" s="4"/>
    </row>
    <row r="56" spans="2:2" x14ac:dyDescent="0.2">
      <c r="B56" s="4"/>
    </row>
    <row r="57" spans="2:2" x14ac:dyDescent="0.2">
      <c r="B57" s="4"/>
    </row>
    <row r="58" spans="2:2" x14ac:dyDescent="0.2">
      <c r="B58" s="4"/>
    </row>
    <row r="59" spans="2:2" x14ac:dyDescent="0.2">
      <c r="B59" s="4"/>
    </row>
    <row r="60" spans="2:2" x14ac:dyDescent="0.2">
      <c r="B60" s="4"/>
    </row>
    <row r="61" spans="2:2" x14ac:dyDescent="0.2">
      <c r="B61" s="4"/>
    </row>
    <row r="62" spans="2:2" x14ac:dyDescent="0.2">
      <c r="B62" s="4"/>
    </row>
    <row r="63" spans="2:2" x14ac:dyDescent="0.2">
      <c r="B63" s="4"/>
    </row>
    <row r="64" spans="2:2" x14ac:dyDescent="0.2">
      <c r="B64" s="4"/>
    </row>
    <row r="65" spans="2:2" x14ac:dyDescent="0.2">
      <c r="B65" s="4"/>
    </row>
    <row r="66" spans="2:2" x14ac:dyDescent="0.2">
      <c r="B66" s="4"/>
    </row>
    <row r="67" spans="2:2" x14ac:dyDescent="0.2">
      <c r="B67" s="4"/>
    </row>
    <row r="68" spans="2:2" x14ac:dyDescent="0.2">
      <c r="B68" s="4"/>
    </row>
    <row r="69" spans="2:2" x14ac:dyDescent="0.2">
      <c r="B69" s="4"/>
    </row>
    <row r="70" spans="2:2" x14ac:dyDescent="0.2">
      <c r="B70" s="4"/>
    </row>
    <row r="71" spans="2:2" x14ac:dyDescent="0.2">
      <c r="B71" s="4"/>
    </row>
    <row r="72" spans="2:2" x14ac:dyDescent="0.2">
      <c r="B72" s="4"/>
    </row>
    <row r="73" spans="2:2" x14ac:dyDescent="0.2">
      <c r="B73" s="4"/>
    </row>
    <row r="74" spans="2:2" x14ac:dyDescent="0.2">
      <c r="B74" s="4"/>
    </row>
  </sheetData>
  <mergeCells count="15">
    <mergeCell ref="A15:X15"/>
    <mergeCell ref="A8:C8"/>
    <mergeCell ref="D8:E8"/>
    <mergeCell ref="A2:C2"/>
    <mergeCell ref="D2:E2"/>
    <mergeCell ref="H2:R3"/>
    <mergeCell ref="A3:C3"/>
    <mergeCell ref="D3:E3"/>
    <mergeCell ref="A4:C4"/>
    <mergeCell ref="D4:E4"/>
    <mergeCell ref="D5:E5"/>
    <mergeCell ref="A6:C6"/>
    <mergeCell ref="D6:E6"/>
    <mergeCell ref="A7:C7"/>
    <mergeCell ref="D7:E7"/>
  </mergeCells>
  <conditionalFormatting sqref="D11:D12">
    <cfRule type="cellIs" dxfId="6" priority="2" operator="equal">
      <formula>"Y"</formula>
    </cfRule>
  </conditionalFormatting>
  <conditionalFormatting sqref="E14 L14 Q14">
    <cfRule type="cellIs" dxfId="5" priority="7" stopIfTrue="1" operator="equal">
      <formula>"N"</formula>
    </cfRule>
  </conditionalFormatting>
  <conditionalFormatting sqref="E17 L17 Q17">
    <cfRule type="cellIs" dxfId="4" priority="5" stopIfTrue="1" operator="equal">
      <formula>"N"</formula>
    </cfRule>
  </conditionalFormatting>
  <conditionalFormatting sqref="N11:O12 V11:W12">
    <cfRule type="cellIs" dxfId="3" priority="3" stopIfTrue="1" operator="equal">
      <formula>"N"</formula>
    </cfRule>
  </conditionalFormatting>
  <conditionalFormatting sqref="N14:P14">
    <cfRule type="cellIs" dxfId="2" priority="6" stopIfTrue="1" operator="equal">
      <formula>"B"</formula>
    </cfRule>
  </conditionalFormatting>
  <conditionalFormatting sqref="N17:P17">
    <cfRule type="cellIs" dxfId="1" priority="4" stopIfTrue="1" operator="equal">
      <formula>"B"</formula>
    </cfRule>
  </conditionalFormatting>
  <conditionalFormatting sqref="Q11:S12">
    <cfRule type="cellIs" dxfId="0" priority="1" operator="equal">
      <formula>"N"</formula>
    </cfRule>
  </conditionalFormatting>
  <pageMargins left="0.7" right="0.7" top="0.75" bottom="0.75" header="0.3" footer="0.3"/>
  <pageSetup paperSize="5" scale="80" fitToHeight="0" orientation="landscape" r:id="rId1"/>
  <headerFooter alignWithMargins="0">
    <oddHeader>&amp;C&amp;"Arial,Bold"&amp;14 RFA 2025-103 Board Approved Preliminary Awards&amp;R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D7FB8C8EFEAA4890E51E5409BB0EBE" ma:contentTypeVersion="38" ma:contentTypeDescription="Create a new document." ma:contentTypeScope="" ma:versionID="428677194076af3fdf0648290120b117">
  <xsd:schema xmlns:xsd="http://www.w3.org/2001/XMLSchema" xmlns:xs="http://www.w3.org/2001/XMLSchema" xmlns:p="http://schemas.microsoft.com/office/2006/metadata/properties" xmlns:ns1="http://schemas.microsoft.com/sharepoint/v3" xmlns:ns2="31c33541-f0e7-4482-9c8a-fb53b33b075f" xmlns:ns3="ee2a4f69-3a29-4b24-b170-d37fab3647f8" targetNamespace="http://schemas.microsoft.com/office/2006/metadata/properties" ma:root="true" ma:fieldsID="114551f94e579d40ffc552563daeb05c" ns1:_="" ns2:_="" ns3:_="">
    <xsd:import namespace="http://schemas.microsoft.com/sharepoint/v3"/>
    <xsd:import namespace="31c33541-f0e7-4482-9c8a-fb53b33b075f"/>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c33541-f0e7-4482-9c8a-fb53b33b07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e2a4f69-3a29-4b24-b170-d37fab3647f8" xsi:nil="true"/>
    <SharedWithUsers xmlns="ee2a4f69-3a29-4b24-b170-d37fab3647f8">
      <UserInfo>
        <DisplayName/>
        <AccountId xsi:nil="true"/>
        <AccountType/>
      </UserInfo>
    </SharedWithUsers>
    <lcf76f155ced4ddcb4097134ff3c332f xmlns="31c33541-f0e7-4482-9c8a-fb53b33b075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31A8D5-0577-4265-AD64-5B5132DA4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c33541-f0e7-4482-9c8a-fb53b33b075f"/>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3DF004-A2A2-4D07-A768-7F55B6B38CC0}">
  <ds:schemaRefs>
    <ds:schemaRef ds:uri="http://schemas.microsoft.com/office/2006/metadata/properties"/>
    <ds:schemaRef ds:uri="http://schemas.microsoft.com/office/infopath/2007/PartnerControls"/>
    <ds:schemaRef ds:uri="ee2a4f69-3a29-4b24-b170-d37fab3647f8"/>
    <ds:schemaRef ds:uri="31c33541-f0e7-4482-9c8a-fb53b33b075f"/>
    <ds:schemaRef ds:uri="http://schemas.microsoft.com/sharepoint/v3"/>
  </ds:schemaRefs>
</ds:datastoreItem>
</file>

<file path=customXml/itemProps3.xml><?xml version="1.0" encoding="utf-8"?>
<ds:datastoreItem xmlns:ds="http://schemas.openxmlformats.org/officeDocument/2006/customXml" ds:itemID="{8CF261AB-E703-4EDC-B5A1-DAA679D8C4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Recommendations</vt:lpstr>
      <vt:lpstr>Recommendations!Print_Area</vt:lpstr>
      <vt:lpstr>Recommendations!Print_Titles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DuSold</dc:creator>
  <cp:lastModifiedBy>Amanda DuSold</cp:lastModifiedBy>
  <cp:lastPrinted>2025-03-26T18:01:29Z</cp:lastPrinted>
  <dcterms:created xsi:type="dcterms:W3CDTF">2025-03-14T19:29:22Z</dcterms:created>
  <dcterms:modified xsi:type="dcterms:W3CDTF">2025-03-26T18:03:08Z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555000</vt:r8>
  </property>
  <property fmtid="{D5CDD505-2E9C-101B-9397-08002B2CF9AE}" pid="3" name="ContentTypeId">
    <vt:lpwstr>0x010100B2D7FB8C8EFEAA4890E51E5409BB0EBE</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