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floridahousing-my.sharepoint.com/personal/tracy_willis_floridahousing_org/Documents/TWillis/Minimum Qualifying 1st Mtg Template/"/>
    </mc:Choice>
  </mc:AlternateContent>
  <xr:revisionPtr revIDLastSave="52" documentId="13_ncr:1_{3114D8C2-AEC4-4C15-B8AB-7ED95D03403C}" xr6:coauthVersionLast="47" xr6:coauthVersionMax="47" xr10:uidLastSave="{6AAD21B7-8492-4EE5-BA9C-8C226FD64387}"/>
  <bookViews>
    <workbookView xWindow="28680" yWindow="-1785" windowWidth="29040" windowHeight="15720" xr2:uid="{00000000-000D-0000-FFFF-FFFF00000000}"/>
  </bookViews>
  <sheets>
    <sheet name="Sheet1" sheetId="1" r:id="rId1"/>
  </sheets>
  <definedNames>
    <definedName name="HistoricalRates">Sheet1!$B$76:$C$4965</definedName>
    <definedName name="_xlnm.Print_Area" localSheetId="0">Sheet1!$B$1:$D$54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6" i="1" l="1"/>
  <c r="C28" i="1" s="1"/>
  <c r="C9" i="1"/>
  <c r="C16" i="1" s="1"/>
  <c r="E16" i="1" l="1"/>
  <c r="B16" i="1"/>
  <c r="C17" i="1"/>
  <c r="C40" i="1" l="1"/>
  <c r="B75" i="1" l="1"/>
  <c r="E47" i="1"/>
  <c r="E45" i="1"/>
  <c r="E41" i="1"/>
  <c r="E40" i="1"/>
  <c r="E52" i="1"/>
  <c r="E24" i="1"/>
  <c r="E27" i="1"/>
  <c r="E13" i="1"/>
  <c r="E12" i="1"/>
  <c r="E11" i="1"/>
  <c r="E10" i="1"/>
  <c r="E6" i="1"/>
  <c r="E5" i="1"/>
  <c r="C29" i="1"/>
  <c r="C34" i="1"/>
  <c r="C41" i="1"/>
  <c r="C44" i="1"/>
  <c r="C47" i="1" s="1"/>
  <c r="C45" i="1" l="1"/>
  <c r="C30" i="1"/>
  <c r="C31" i="1" s="1"/>
  <c r="E36" i="1" l="1"/>
  <c r="C36" i="1"/>
  <c r="C48" i="1" l="1"/>
  <c r="C46" i="1"/>
  <c r="C42" i="1"/>
  <c r="C49" i="1" l="1"/>
  <c r="C52" i="1" s="1"/>
  <c r="E54" i="1" s="1"/>
  <c r="C54" i="1" l="1"/>
</calcChain>
</file>

<file path=xl/sharedStrings.xml><?xml version="1.0" encoding="utf-8"?>
<sst xmlns="http://schemas.openxmlformats.org/spreadsheetml/2006/main" count="187" uniqueCount="70">
  <si>
    <t>Rule Chapter 67-48.0072(28)(g)</t>
  </si>
  <si>
    <t>(Cells with yellow background and blue font are reserved for data entry for the specific Development)</t>
  </si>
  <si>
    <t>Determination of the minimum first mortgage for use in the Housing Credit gap calculation</t>
  </si>
  <si>
    <t>Input Variables</t>
  </si>
  <si>
    <t>Comment</t>
  </si>
  <si>
    <t>Annual rate of increase for revenues</t>
  </si>
  <si>
    <t>Annual rate of increase for operating expenses</t>
  </si>
  <si>
    <t>Vacancy &amp; Collection Factor in CUR</t>
  </si>
  <si>
    <t>Enter the V&amp;C fator stated in the Credit Underwriting Report</t>
  </si>
  <si>
    <t>Minimum Vacancy &amp; Collection Factor</t>
  </si>
  <si>
    <t>Minimum V&amp;C factor required per Rule Chapter 67-48, F.A.C., effective 07-11-2019.  Prior to this effective date, use V&amp;C Factor from CUR</t>
  </si>
  <si>
    <t>Which Rule was applicable at time of Application?</t>
  </si>
  <si>
    <t>Did the proposed Development apply for FHFC funding prior to or after the 07-11-2019 effective date for Rule Chapter 67-48, F.A.C.?</t>
  </si>
  <si>
    <t>Minimum DSCR Year 15</t>
  </si>
  <si>
    <t>Minimum DSCR Year 1</t>
  </si>
  <si>
    <t>Minimum NCF after DS Year 1</t>
  </si>
  <si>
    <t>Minimum qualifying 1st mortgage</t>
  </si>
  <si>
    <t>Number of units in the proposed Development</t>
  </si>
  <si>
    <t>Needed for NCF calculation</t>
  </si>
  <si>
    <t>Potential Gross Income Year 1</t>
  </si>
  <si>
    <t>Needed to assist in calculating the minimum qualifying 1st mortgage; Taken from final CUR</t>
  </si>
  <si>
    <t>Effective Gross Income Year 1</t>
  </si>
  <si>
    <t>Needed to assist in calculating the minimum qualifying 1st mortgage; Calculated as GPI less vacancy and collection losses</t>
  </si>
  <si>
    <t>Operating Expenses Year 1</t>
  </si>
  <si>
    <t>(i) Actual Debt of Development</t>
  </si>
  <si>
    <t>The actual amount committed to the Development</t>
  </si>
  <si>
    <t>Actual interest rate</t>
  </si>
  <si>
    <t>The actual interest rate of the actual first mortgage of the proposed Development</t>
  </si>
  <si>
    <t>Actual term of debt amortization</t>
  </si>
  <si>
    <t>the actual amortization term of the actual first mortgage of the proposed Development</t>
  </si>
  <si>
    <t>DS Interest Rate floor</t>
  </si>
  <si>
    <t>Application deadline</t>
  </si>
  <si>
    <t>10-Year Treasury Rate as of App deadline</t>
  </si>
  <si>
    <t>(as of the close of the prior business day)</t>
  </si>
  <si>
    <t>Spread over 10-yr Treasury</t>
  </si>
  <si>
    <t>10-yr Treasury plus the stated spread</t>
  </si>
  <si>
    <t>second interest rate floor</t>
  </si>
  <si>
    <t>Greater of interest rate floor or spread over Treasury</t>
  </si>
  <si>
    <t>the maximum interest rate of the two interest rate floors</t>
  </si>
  <si>
    <t>Maximum Rate</t>
  </si>
  <si>
    <t>an interest rate ceiling of no greater than 100 basis points over said interest rate floor</t>
  </si>
  <si>
    <t>Interest Rate to be used for qualifying debt</t>
  </si>
  <si>
    <t>the first mortgage shall be sized based on an interest rate equal to the actual interest rate of the actual first mortgage of the proposed Development, but no less than an interest rate floor</t>
  </si>
  <si>
    <t>Minimum stated term of debt amortization per RFA</t>
  </si>
  <si>
    <t>based on an amortization term equal to the minimum of 30 years</t>
  </si>
  <si>
    <t>Term of debt amortization to be used for qualifying debt</t>
  </si>
  <si>
    <t>based on an amortization term equal to the greater of the actual amortization term of the actual first mortgage of the proposed Development or 30 years</t>
  </si>
  <si>
    <t>Resulting Mortgage Constant to be used for qualifying debt</t>
  </si>
  <si>
    <t>Minimum Debt Service</t>
  </si>
  <si>
    <t>NOI Year 15</t>
  </si>
  <si>
    <t>DSCR DS limitation</t>
  </si>
  <si>
    <t>(a) Resulting Debt, Year 15 limitation</t>
  </si>
  <si>
    <t>Debt correlating to the above Year 15  DS, using the mortgage constant determined above</t>
  </si>
  <si>
    <t>NOI Year 1</t>
  </si>
  <si>
    <t>EGI less Operating Expenses for Year 1</t>
  </si>
  <si>
    <t>(b)(i) DSCR DS limitation</t>
  </si>
  <si>
    <t>(b)(i) DSCR Debt Sizing</t>
  </si>
  <si>
    <t>Debt correlating to the above Year 1  DS, using the mortgage constant determined above</t>
  </si>
  <si>
    <t>(b)(ii) NCF DS limitation</t>
  </si>
  <si>
    <t>(b)(ii) NCF Debt Sizing</t>
  </si>
  <si>
    <t>Debt correlating to the above NCF, using the mortgage constant determined above</t>
  </si>
  <si>
    <t>(b) Greater of (i) DSCR debt or (ii) NCF debt, Year 1 limitation</t>
  </si>
  <si>
    <t>Maximum of either (b)(i) DSCR debt or (b)(ii) NCF debt</t>
  </si>
  <si>
    <t>(ii) Minimum qualifying first mortgage (lesser of (a) or (b))</t>
  </si>
  <si>
    <t>Greater of Actual or Minimum</t>
  </si>
  <si>
    <r>
      <t xml:space="preserve">When utilizing the gap calculation in determining a recommendation for the amount of the Housing Credit Allocation as part of the process the Corporation uses to determine financial feasibility as set forth in Section 42(m)(2) of the IRC, the Credit Underwriter shall assume a first mortgage loan amount from a non-governmental agency (i.e., a traditional first mortgage lender) </t>
    </r>
    <r>
      <rPr>
        <b/>
        <sz val="11"/>
        <rFont val="Times New Roman"/>
        <family val="1"/>
      </rPr>
      <t xml:space="preserve">to be </t>
    </r>
    <r>
      <rPr>
        <b/>
        <u/>
        <sz val="11"/>
        <rFont val="Times New Roman"/>
        <family val="1"/>
      </rPr>
      <t>the greater of (1)</t>
    </r>
    <r>
      <rPr>
        <b/>
        <sz val="11"/>
        <rFont val="Times New Roman"/>
        <family val="1"/>
      </rPr>
      <t xml:space="preserve"> the actual amount committed to the Development, </t>
    </r>
    <r>
      <rPr>
        <b/>
        <u/>
        <sz val="11"/>
        <rFont val="Times New Roman"/>
        <family val="1"/>
      </rPr>
      <t>or (2)</t>
    </r>
    <r>
      <rPr>
        <b/>
        <sz val="11"/>
        <rFont val="Times New Roman"/>
        <family val="1"/>
      </rPr>
      <t xml:space="preserve"> the amount of the proposed Development’s minimum qualifying first mortgage as determined herein.</t>
    </r>
    <r>
      <rPr>
        <sz val="11"/>
        <rFont val="Times New Roman"/>
        <family val="1"/>
      </rPr>
      <t xml:space="preserve"> </t>
    </r>
    <r>
      <rPr>
        <b/>
        <sz val="11"/>
        <rFont val="Times New Roman"/>
        <family val="1"/>
      </rPr>
      <t xml:space="preserve">The Development’s minimum qualifying first mortgage shall be </t>
    </r>
    <r>
      <rPr>
        <b/>
        <u/>
        <sz val="11"/>
        <rFont val="Times New Roman"/>
        <family val="1"/>
      </rPr>
      <t>the lesser of a. or b. as follows</t>
    </r>
    <r>
      <rPr>
        <b/>
        <sz val="11"/>
        <rFont val="Times New Roman"/>
        <family val="1"/>
      </rPr>
      <t xml:space="preserve">: </t>
    </r>
    <r>
      <rPr>
        <sz val="11"/>
        <rFont val="Times New Roman"/>
        <family val="1"/>
      </rPr>
      <t xml:space="preserve">a. An amount that yields a </t>
    </r>
    <r>
      <rPr>
        <i/>
        <sz val="11"/>
        <rFont val="Times New Roman"/>
        <family val="1"/>
      </rPr>
      <t>Debt Service coverage ratio of 1.25x</t>
    </r>
    <r>
      <rPr>
        <sz val="11"/>
        <rFont val="Times New Roman"/>
        <family val="1"/>
      </rPr>
      <t xml:space="preserve"> based on the </t>
    </r>
    <r>
      <rPr>
        <i/>
        <sz val="11"/>
        <rFont val="Times New Roman"/>
        <family val="1"/>
      </rPr>
      <t xml:space="preserve">proforma for the proposed Development’s 15th year </t>
    </r>
    <r>
      <rPr>
        <sz val="11"/>
        <rFont val="Times New Roman"/>
        <family val="1"/>
      </rPr>
      <t xml:space="preserve">given an annual rate of increase for revenues of the </t>
    </r>
    <r>
      <rPr>
        <i/>
        <sz val="11"/>
        <rFont val="Times New Roman"/>
        <family val="1"/>
      </rPr>
      <t>lesser of 2 percent or</t>
    </r>
    <r>
      <rPr>
        <sz val="11"/>
        <rFont val="Times New Roman"/>
        <family val="1"/>
      </rPr>
      <t xml:space="preserve"> the annual rate of increase utilized in credit underwriting, along with an annual rate of increase for operating expenses of the </t>
    </r>
    <r>
      <rPr>
        <i/>
        <sz val="11"/>
        <rFont val="Times New Roman"/>
        <family val="1"/>
      </rPr>
      <t>greater of 3 percent or</t>
    </r>
    <r>
      <rPr>
        <sz val="11"/>
        <rFont val="Times New Roman"/>
        <family val="1"/>
      </rPr>
      <t xml:space="preserve"> the annual rate of increase utilized in credit underwriting, or b. The </t>
    </r>
    <r>
      <rPr>
        <b/>
        <u/>
        <sz val="11"/>
        <rFont val="Times New Roman"/>
        <family val="1"/>
      </rPr>
      <t>greater of either (I)</t>
    </r>
    <r>
      <rPr>
        <sz val="11"/>
        <rFont val="Times New Roman"/>
        <family val="1"/>
      </rPr>
      <t xml:space="preserve"> an amount that yields a </t>
    </r>
    <r>
      <rPr>
        <i/>
        <sz val="11"/>
        <rFont val="Times New Roman"/>
        <family val="1"/>
      </rPr>
      <t>Debt Service coverage ratio of 1.50x,</t>
    </r>
    <r>
      <rPr>
        <sz val="11"/>
        <rFont val="Times New Roman"/>
        <family val="1"/>
      </rPr>
      <t xml:space="preserve"> </t>
    </r>
    <r>
      <rPr>
        <b/>
        <u/>
        <sz val="11"/>
        <rFont val="Times New Roman"/>
        <family val="1"/>
      </rPr>
      <t>or (II)</t>
    </r>
    <r>
      <rPr>
        <sz val="11"/>
        <rFont val="Times New Roman"/>
        <family val="1"/>
      </rPr>
      <t xml:space="preserve"> an amount that yields a </t>
    </r>
    <r>
      <rPr>
        <i/>
        <sz val="11"/>
        <rFont val="Times New Roman"/>
        <family val="1"/>
      </rPr>
      <t>net cash flow after Debt Service of $1,000 per unit. B</t>
    </r>
    <r>
      <rPr>
        <sz val="11"/>
        <rFont val="Times New Roman"/>
        <family val="1"/>
      </rPr>
      <t xml:space="preserve">oth sub-sub-subpraragraphs (I) and (II), above, are based on the </t>
    </r>
    <r>
      <rPr>
        <i/>
        <sz val="11"/>
        <rFont val="Times New Roman"/>
        <family val="1"/>
      </rPr>
      <t>proforma for the proposed Development’s initial year as presented in the final credit underwriting report</t>
    </r>
    <r>
      <rPr>
        <sz val="11"/>
        <rFont val="Times New Roman"/>
        <family val="1"/>
      </rPr>
      <t xml:space="preserve">. With regard to subparagraph 2., above, unless otherwise stated in a competitive solicitation, the first mortgage shall be sized based on an interest rate equal to the actual interest rate of the actual first mortgage of the proposed Development, but no less than an interest rate floor of the greater of 7.0 percent or 325 basis points over the 10-year Treasury Rate as of the submission deadline for the applicable competitive solicitation and an interest rate ceiling of no greater than 100 basis points over said interest rate floor. The first mortgage shall be sized based on an amortization term equal to the </t>
    </r>
    <r>
      <rPr>
        <i/>
        <sz val="11"/>
        <rFont val="Times New Roman"/>
        <family val="1"/>
      </rPr>
      <t>greater of the actual amortization term of the actual first mortgage of the proposed Development or 30 years</t>
    </r>
    <r>
      <rPr>
        <sz val="11"/>
        <rFont val="Times New Roman"/>
        <family val="1"/>
      </rPr>
      <t xml:space="preserve">. The vacancy and collection factor for this calculation shall be the vacancy and collection factor in the credit underwriting report, but no less than 7 percent. </t>
    </r>
    <r>
      <rPr>
        <i/>
        <sz val="11"/>
        <rFont val="Times New Roman"/>
        <family val="1"/>
      </rPr>
      <t>If the resulting calculated minimum qualifying first mortgage is less than $500,000, then the Development shall assume to have no minimum qualified first mortgage</t>
    </r>
    <r>
      <rPr>
        <sz val="11"/>
        <rFont val="Times New Roman"/>
        <family val="1"/>
      </rPr>
      <t>. This determination applies to any Development that did not qualify as a Homeless or Persons with Special Needs Demographic Development, which said Homeless or Persons with Special Needs Demographic Developments would only use its actual committed debt.</t>
    </r>
  </si>
  <si>
    <t xml:space="preserve">Source of Historical 10-year Treasury Rates: </t>
  </si>
  <si>
    <t>https://finance.yahoo.com/q/hp?s=^TNX+Historical+Prices</t>
  </si>
  <si>
    <t>Post 7/11/2019</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</si>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</sst>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164" formatCode="0.00&quot;x&quot;"/>
    <numFmt numFmtId="165" formatCode="mm/dd/yy;@"/>
    <numFmt numFmtId="166" formatCode="0.00&quot; Yrs&quot;"/>
    <numFmt numFmtId="167" formatCode="0.00000%"/>
    <numFmt numFmtId="168" formatCode="#,##0&quot; bps&quot;"/>
    <numFmt numFmtId="169" formatCode="0.000%"/>
  </numFmts>
  <fonts count="22" x14ac:knownFonts="1">
    <font>
      <sz val="10"/>
      <color theme="1"/>
      <name val="Times New Roman"/>
      <family val="2"/>
    </font>
    <font>
      <sz val="10"/>
      <color theme="1"/>
      <name val="Times New Roman"/>
      <family val="2"/>
    </font>
    <font>
      <sz val="10"/>
      <name val="Times New Roman"/>
      <family val="2"/>
    </font>
    <font>
      <sz val="10"/>
      <color rgb="FF0000FF"/>
      <name val="Times New Roman"/>
      <family val="2"/>
    </font>
    <font>
      <b/>
      <sz val="10"/>
      <color theme="1"/>
      <name val="Times New Roman"/>
      <family val="1"/>
    </font>
    <font>
      <b/>
      <sz val="11"/>
      <color theme="1"/>
      <name val="Times New Roman"/>
      <family val="1"/>
    </font>
    <font>
      <b/>
      <u/>
      <sz val="11"/>
      <color theme="1"/>
      <name val="Times New Roman"/>
      <family val="1"/>
    </font>
    <font>
      <b/>
      <sz val="10"/>
      <color rgb="FF7030A0"/>
      <name val="Times New Roman"/>
      <family val="1"/>
    </font>
    <font>
      <b/>
      <sz val="10"/>
      <color rgb="FFFF00FF"/>
      <name val="Times New Roman"/>
      <family val="1"/>
    </font>
    <font>
      <sz val="10"/>
      <color rgb="FF0070C0"/>
      <name val="Times New Roman"/>
      <family val="2"/>
    </font>
    <font>
      <b/>
      <sz val="10"/>
      <color rgb="FF0070C0"/>
      <name val="Times New Roman"/>
      <family val="1"/>
    </font>
    <font>
      <b/>
      <sz val="10"/>
      <name val="Times New Roman"/>
      <family val="1"/>
    </font>
    <font>
      <b/>
      <u/>
      <sz val="12"/>
      <color rgb="FF0000FF"/>
      <name val="Times New Roman"/>
      <family val="1"/>
    </font>
    <font>
      <b/>
      <i/>
      <sz val="11"/>
      <color theme="1"/>
      <name val="Times New Roman"/>
      <family val="1"/>
    </font>
    <font>
      <u/>
      <sz val="10"/>
      <color theme="10"/>
      <name val="Times New Roman"/>
      <family val="2"/>
    </font>
    <font>
      <sz val="11"/>
      <name val="Times New Roman"/>
      <family val="1"/>
    </font>
    <font>
      <b/>
      <sz val="11"/>
      <name val="Times New Roman"/>
      <family val="1"/>
    </font>
    <font>
      <b/>
      <u/>
      <sz val="11"/>
      <name val="Times New Roman"/>
      <family val="1"/>
    </font>
    <font>
      <i/>
      <sz val="11"/>
      <name val="Times New Roman"/>
      <family val="1"/>
    </font>
    <font>
      <b/>
      <sz val="10"/>
      <name val="Times New Roman"/>
      <family val="2"/>
    </font>
    <font>
      <i/>
      <sz val="10"/>
      <color rgb="FF0000FF"/>
      <name val="Times New Roman"/>
      <family val="1"/>
    </font>
    <font>
      <sz val="10"/>
      <color theme="0"/>
      <name val="Times New Roman"/>
      <family val="2"/>
    </font>
  </fonts>
  <fills count="5">
    <fill>
      <patternFill patternType="none"/>
    </fill>
    <fill>
      <patternFill patternType="gray125"/>
    </fill>
    <fill>
      <patternFill patternType="solid">
        <fgColor theme="0" tint="-0.249977111117893"/>
        <bgColor indexed="64"/>
      </patternFill>
    </fill>
    <fill>
      <patternFill patternType="darkGray">
        <fgColor rgb="FFFFFFD1"/>
      </patternFill>
    </fill>
    <fill>
      <patternFill patternType="solid">
        <fgColor rgb="FFFFFFFF"/>
        <bgColor indexed="64"/>
      </patternFill>
    </fill>
  </fills>
  <borders count="1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14" fillId="0" borderId="0" applyNumberFormat="0" applyFill="0" applyBorder="0" applyAlignment="0" applyProtection="0"/>
  </cellStyleXfs>
  <cellXfs count="71">
    <xf numFmtId="0" fontId="0" fillId="0" borderId="0" xfId="0"/>
    <xf numFmtId="38" fontId="3" fillId="3" borderId="0" xfId="0" applyNumberFormat="1" applyFont="1" applyFill="1" applyAlignment="1" applyProtection="1">
      <alignment vertical="center"/>
      <protection locked="0"/>
    </xf>
    <xf numFmtId="10" fontId="3" fillId="3" borderId="0" xfId="1" applyNumberFormat="1" applyFont="1" applyFill="1" applyAlignment="1" applyProtection="1">
      <alignment vertical="center"/>
      <protection locked="0"/>
    </xf>
    <xf numFmtId="8" fontId="3" fillId="3" borderId="0" xfId="0" applyNumberFormat="1" applyFont="1" applyFill="1" applyAlignment="1" applyProtection="1">
      <alignment vertical="center"/>
      <protection locked="0"/>
    </xf>
    <xf numFmtId="166" fontId="3" fillId="3" borderId="0" xfId="0" applyNumberFormat="1" applyFont="1" applyFill="1" applyAlignment="1" applyProtection="1">
      <alignment vertical="center"/>
      <protection locked="0"/>
    </xf>
    <xf numFmtId="165" fontId="3" fillId="3" borderId="0" xfId="1" applyNumberFormat="1" applyFont="1" applyFill="1" applyAlignment="1" applyProtection="1">
      <alignment vertical="center"/>
      <protection locked="0"/>
    </xf>
    <xf numFmtId="8" fontId="2" fillId="0" borderId="0" xfId="0" applyNumberFormat="1" applyFont="1" applyFill="1" applyAlignment="1" applyProtection="1">
      <alignment vertical="center"/>
    </xf>
    <xf numFmtId="164" fontId="2" fillId="0" borderId="0" xfId="1" applyNumberFormat="1" applyFont="1" applyFill="1" applyAlignment="1" applyProtection="1">
      <alignment vertical="center"/>
    </xf>
    <xf numFmtId="0" fontId="12" fillId="0" borderId="0" xfId="0" applyFont="1" applyProtection="1"/>
    <xf numFmtId="0" fontId="0" fillId="0" borderId="0" xfId="0" applyProtection="1"/>
    <xf numFmtId="38" fontId="20" fillId="3" borderId="0" xfId="0" applyNumberFormat="1" applyFont="1" applyFill="1" applyAlignment="1" applyProtection="1">
      <alignment vertical="center"/>
    </xf>
    <xf numFmtId="0" fontId="13" fillId="0" borderId="0" xfId="0" applyFont="1" applyProtection="1"/>
    <xf numFmtId="0" fontId="0" fillId="0" borderId="0" xfId="0" applyAlignment="1" applyProtection="1">
      <alignment vertical="center"/>
    </xf>
    <xf numFmtId="0" fontId="5" fillId="0" borderId="1" xfId="0" applyFont="1" applyBorder="1" applyAlignment="1" applyProtection="1">
      <alignment horizontal="right"/>
    </xf>
    <xf numFmtId="0" fontId="5" fillId="0" borderId="1" xfId="0" applyFont="1" applyBorder="1" applyAlignment="1" applyProtection="1"/>
    <xf numFmtId="0" fontId="0" fillId="0" borderId="0" xfId="0" applyFill="1" applyAlignment="1" applyProtection="1">
      <alignment horizontal="right" vertical="center"/>
    </xf>
    <xf numFmtId="0" fontId="0" fillId="0" borderId="0" xfId="0" applyAlignment="1" applyProtection="1">
      <alignment horizontal="right" vertical="center"/>
    </xf>
    <xf numFmtId="0" fontId="0" fillId="2" borderId="0" xfId="0" applyFill="1" applyAlignment="1" applyProtection="1">
      <alignment horizontal="right" vertical="center"/>
    </xf>
    <xf numFmtId="8" fontId="3" fillId="2" borderId="0" xfId="0" applyNumberFormat="1" applyFont="1" applyFill="1" applyAlignment="1" applyProtection="1">
      <alignment vertical="center"/>
    </xf>
    <xf numFmtId="0" fontId="4" fillId="0" borderId="0" xfId="0" applyFont="1" applyFill="1" applyAlignment="1" applyProtection="1">
      <alignment horizontal="right" vertical="center"/>
    </xf>
    <xf numFmtId="166" fontId="3" fillId="2" borderId="0" xfId="0" applyNumberFormat="1" applyFont="1" applyFill="1" applyAlignment="1" applyProtection="1">
      <alignment vertical="center"/>
    </xf>
    <xf numFmtId="10" fontId="2" fillId="0" borderId="0" xfId="1" applyNumberFormat="1" applyFont="1" applyFill="1" applyAlignment="1" applyProtection="1">
      <alignment vertical="center"/>
    </xf>
    <xf numFmtId="168" fontId="2" fillId="0" borderId="0" xfId="1" applyNumberFormat="1" applyFont="1" applyFill="1" applyAlignment="1" applyProtection="1">
      <alignment vertical="center"/>
    </xf>
    <xf numFmtId="10" fontId="2" fillId="0" borderId="0" xfId="0" applyNumberFormat="1" applyFont="1" applyFill="1" applyAlignment="1" applyProtection="1">
      <alignment vertical="center"/>
    </xf>
    <xf numFmtId="10" fontId="11" fillId="0" borderId="0" xfId="1" applyNumberFormat="1" applyFont="1" applyFill="1" applyAlignment="1" applyProtection="1">
      <alignment vertical="center"/>
    </xf>
    <xf numFmtId="10" fontId="2" fillId="2" borderId="0" xfId="1" applyNumberFormat="1" applyFont="1" applyFill="1" applyAlignment="1" applyProtection="1">
      <alignment vertical="center"/>
    </xf>
    <xf numFmtId="166" fontId="2" fillId="0" borderId="0" xfId="0" applyNumberFormat="1" applyFont="1" applyFill="1" applyAlignment="1" applyProtection="1">
      <alignment vertical="center"/>
    </xf>
    <xf numFmtId="166" fontId="11" fillId="0" borderId="0" xfId="0" applyNumberFormat="1" applyFont="1" applyFill="1" applyAlignment="1" applyProtection="1">
      <alignment vertical="center"/>
    </xf>
    <xf numFmtId="167" fontId="2" fillId="0" borderId="0" xfId="1" applyNumberFormat="1" applyFont="1" applyFill="1" applyAlignment="1" applyProtection="1">
      <alignment vertical="center"/>
    </xf>
    <xf numFmtId="8" fontId="2" fillId="0" borderId="0" xfId="0" applyNumberFormat="1" applyFont="1" applyFill="1" applyAlignment="1" applyProtection="1"/>
    <xf numFmtId="0" fontId="2" fillId="0" borderId="0" xfId="0" applyFont="1" applyAlignment="1" applyProtection="1">
      <alignment horizontal="right" vertical="center"/>
    </xf>
    <xf numFmtId="8" fontId="2" fillId="0" borderId="0" xfId="0" applyNumberFormat="1" applyFont="1" applyAlignment="1" applyProtection="1">
      <alignment vertical="center"/>
    </xf>
    <xf numFmtId="8" fontId="0" fillId="0" borderId="0" xfId="0" applyNumberFormat="1" applyAlignment="1" applyProtection="1">
      <alignment vertical="center"/>
    </xf>
    <xf numFmtId="0" fontId="19" fillId="0" borderId="0" xfId="0" applyFont="1" applyAlignment="1" applyProtection="1">
      <alignment horizontal="right" vertical="center"/>
    </xf>
    <xf numFmtId="8" fontId="19" fillId="0" borderId="0" xfId="0" applyNumberFormat="1" applyFont="1" applyAlignment="1" applyProtection="1">
      <alignment vertical="center"/>
    </xf>
    <xf numFmtId="8" fontId="8" fillId="0" borderId="0" xfId="0" applyNumberFormat="1" applyFont="1" applyAlignment="1" applyProtection="1">
      <alignment vertical="center"/>
    </xf>
    <xf numFmtId="0" fontId="19" fillId="2" borderId="0" xfId="0" applyFont="1" applyFill="1" applyAlignment="1" applyProtection="1">
      <alignment horizontal="right" vertical="center"/>
    </xf>
    <xf numFmtId="8" fontId="2" fillId="2" borderId="0" xfId="0" applyNumberFormat="1" applyFont="1" applyFill="1" applyAlignment="1" applyProtection="1">
      <alignment vertical="center"/>
    </xf>
    <xf numFmtId="8" fontId="9" fillId="0" borderId="0" xfId="0" applyNumberFormat="1" applyFont="1" applyAlignment="1" applyProtection="1">
      <alignment vertical="center"/>
    </xf>
    <xf numFmtId="8" fontId="10" fillId="0" borderId="0" xfId="0" applyNumberFormat="1" applyFont="1" applyAlignment="1" applyProtection="1">
      <alignment vertical="center"/>
    </xf>
    <xf numFmtId="0" fontId="2" fillId="0" borderId="0" xfId="0" applyFont="1" applyAlignment="1" applyProtection="1">
      <alignment vertical="center"/>
    </xf>
    <xf numFmtId="8" fontId="7" fillId="0" borderId="0" xfId="0" applyNumberFormat="1" applyFont="1" applyAlignment="1" applyProtection="1">
      <alignment vertical="center"/>
    </xf>
    <xf numFmtId="0" fontId="7" fillId="0" borderId="0" xfId="0" applyFont="1" applyAlignment="1" applyProtection="1">
      <alignment horizontal="right" vertical="center"/>
    </xf>
    <xf numFmtId="0" fontId="5" fillId="0" borderId="2" xfId="0" applyFont="1" applyBorder="1" applyAlignment="1" applyProtection="1">
      <alignment horizontal="right" vertical="center"/>
    </xf>
    <xf numFmtId="8" fontId="4" fillId="0" borderId="3" xfId="0" applyNumberFormat="1" applyFont="1" applyBorder="1" applyAlignment="1" applyProtection="1">
      <alignment vertical="center"/>
    </xf>
    <xf numFmtId="8" fontId="4" fillId="0" borderId="0" xfId="0" applyNumberFormat="1" applyFont="1" applyBorder="1" applyAlignment="1" applyProtection="1">
      <alignment vertical="center"/>
    </xf>
    <xf numFmtId="0" fontId="6" fillId="0" borderId="0" xfId="0" applyFont="1" applyBorder="1" applyAlignment="1" applyProtection="1">
      <alignment horizontal="right"/>
    </xf>
    <xf numFmtId="0" fontId="14" fillId="0" borderId="0" xfId="2" applyProtection="1"/>
    <xf numFmtId="165" fontId="0" fillId="0" borderId="0" xfId="0" applyNumberFormat="1" applyProtection="1"/>
    <xf numFmtId="169" fontId="0" fillId="0" borderId="0" xfId="1" applyNumberFormat="1" applyFont="1" applyProtection="1"/>
    <xf numFmtId="10" fontId="0" fillId="0" borderId="0" xfId="1" applyNumberFormat="1" applyFont="1" applyProtection="1"/>
    <xf numFmtId="169" fontId="0" fillId="0" borderId="0" xfId="0" applyNumberFormat="1" applyProtection="1"/>
    <xf numFmtId="14" fontId="0" fillId="0" borderId="0" xfId="0" applyNumberFormat="1" applyProtection="1"/>
    <xf numFmtId="0" fontId="0" fillId="0" borderId="0" xfId="0" applyFill="1" applyAlignment="1" applyProtection="1">
      <alignment vertical="center"/>
    </xf>
    <xf numFmtId="38" fontId="2" fillId="0" borderId="0" xfId="0" applyNumberFormat="1" applyFont="1" applyFill="1" applyAlignment="1" applyProtection="1">
      <alignment horizontal="right" vertical="center"/>
      <protection locked="0"/>
    </xf>
    <xf numFmtId="14" fontId="0" fillId="0" borderId="0" xfId="0" applyNumberFormat="1"/>
    <xf numFmtId="9" fontId="0" fillId="0" borderId="0" xfId="1" applyFont="1"/>
    <xf numFmtId="0" fontId="21" fillId="0" borderId="0" xfId="0" applyFont="1" applyProtection="1"/>
    <xf numFmtId="169" fontId="0" fillId="0" borderId="0" xfId="1" applyNumberFormat="1" applyFont="1"/>
    <xf numFmtId="169" fontId="2" fillId="0" borderId="0" xfId="1" applyNumberFormat="1" applyFont="1" applyFill="1" applyAlignment="1" applyProtection="1">
      <alignment horizontal="right" vertical="center"/>
    </xf>
    <xf numFmtId="10" fontId="2" fillId="0" borderId="0" xfId="1" applyNumberFormat="1" applyFont="1" applyFill="1" applyAlignment="1" applyProtection="1">
      <alignment horizontal="right" vertical="center"/>
    </xf>
    <xf numFmtId="0" fontId="15" fillId="0" borderId="4" xfId="0" applyFont="1" applyBorder="1" applyAlignment="1" applyProtection="1">
      <alignment horizontal="left" vertical="top" wrapText="1"/>
    </xf>
    <xf numFmtId="0" fontId="15" fillId="0" borderId="5" xfId="0" applyFont="1" applyBorder="1" applyAlignment="1" applyProtection="1">
      <alignment horizontal="left" vertical="top" wrapText="1"/>
    </xf>
    <xf numFmtId="0" fontId="15" fillId="0" borderId="6" xfId="0" applyFont="1" applyBorder="1" applyAlignment="1" applyProtection="1">
      <alignment horizontal="left" vertical="top" wrapText="1"/>
    </xf>
    <xf numFmtId="0" fontId="15" fillId="0" borderId="7" xfId="0" applyFont="1" applyBorder="1" applyAlignment="1" applyProtection="1">
      <alignment horizontal="left" vertical="top" wrapText="1"/>
    </xf>
    <xf numFmtId="0" fontId="15" fillId="0" borderId="0" xfId="0" applyFont="1" applyBorder="1" applyAlignment="1" applyProtection="1">
      <alignment horizontal="left" vertical="top" wrapText="1"/>
    </xf>
    <xf numFmtId="0" fontId="15" fillId="0" borderId="8" xfId="0" applyFont="1" applyBorder="1" applyAlignment="1" applyProtection="1">
      <alignment horizontal="left" vertical="top" wrapText="1"/>
    </xf>
    <xf numFmtId="0" fontId="15" fillId="0" borderId="9" xfId="0" applyFont="1" applyBorder="1" applyAlignment="1" applyProtection="1">
      <alignment horizontal="left" vertical="top" wrapText="1"/>
    </xf>
    <xf numFmtId="0" fontId="15" fillId="0" borderId="10" xfId="0" applyFont="1" applyBorder="1" applyAlignment="1" applyProtection="1">
      <alignment horizontal="left" vertical="top" wrapText="1"/>
    </xf>
    <xf numFmtId="0" fontId="15" fillId="0" borderId="11" xfId="0" applyFont="1" applyBorder="1" applyAlignment="1" applyProtection="1">
      <alignment horizontal="left" vertical="top" wrapText="1"/>
    </xf>
    <xf numFmtId="0" fontId="0" fillId="4" borderId="0" xfId="0" applyFill="1"/>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FFFFD1"/>
      <color rgb="FF8BE1FF"/>
      <color rgb="FF0000FF"/>
      <color rgb="FFFFFF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inance.yahoo.com/q/hp?s=%5eTNX+Historical+Pric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103"/>
  <sheetViews>
    <sheetView tabSelected="1" zoomScale="90" zoomScaleNormal="90" zoomScaleSheetLayoutView="100" workbookViewId="0">
      <selection activeCell="K3046" sqref="K3046"/>
    </sheetView>
  </sheetViews>
  <sheetFormatPr defaultColWidth="9.33203125" defaultRowHeight="12.75" outlineLevelRow="1" x14ac:dyDescent="0.2"/>
  <cols>
    <col min="1" max="1" width="4.33203125" style="9" customWidth="1"/>
    <col min="2" max="2" width="77.33203125" style="9" customWidth="1"/>
    <col min="3" max="3" width="19.1640625" style="9" customWidth="1"/>
    <col min="4" max="4" width="2.6640625" style="9" customWidth="1"/>
    <col min="5" max="5" width="94" style="9" customWidth="1"/>
    <col min="6" max="6" width="10.1640625" style="9" bestFit="1" customWidth="1"/>
    <col min="7" max="16384" width="9.33203125" style="9"/>
  </cols>
  <sheetData>
    <row r="1" spans="2:5" ht="15.75" x14ac:dyDescent="0.25">
      <c r="B1" s="8" t="s">
        <v>0</v>
      </c>
      <c r="E1" s="10" t="s">
        <v>1</v>
      </c>
    </row>
    <row r="2" spans="2:5" ht="15" x14ac:dyDescent="0.25">
      <c r="B2" s="11" t="s">
        <v>2</v>
      </c>
      <c r="E2" s="12"/>
    </row>
    <row r="3" spans="2:5" x14ac:dyDescent="0.2">
      <c r="E3" s="12"/>
    </row>
    <row r="4" spans="2:5" ht="14.25" x14ac:dyDescent="0.2">
      <c r="B4" s="13" t="s">
        <v>3</v>
      </c>
      <c r="E4" s="14" t="s">
        <v>4</v>
      </c>
    </row>
    <row r="5" spans="2:5" ht="15.95" customHeight="1" x14ac:dyDescent="0.2">
      <c r="B5" s="15" t="s">
        <v>5</v>
      </c>
      <c r="C5" s="2">
        <v>0.02</v>
      </c>
      <c r="D5" s="12"/>
      <c r="E5" s="12" t="str">
        <f>"the lesser of "&amp;TEXT(C5*100,"0")&amp;" percent or the annual rate of increase utilized in credit underwriting"</f>
        <v>the lesser of 2 percent or the annual rate of increase utilized in credit underwriting</v>
      </c>
    </row>
    <row r="6" spans="2:5" ht="15.95" customHeight="1" x14ac:dyDescent="0.2">
      <c r="B6" s="15" t="s">
        <v>6</v>
      </c>
      <c r="C6" s="2">
        <v>0.03</v>
      </c>
      <c r="D6" s="12"/>
      <c r="E6" s="12" t="str">
        <f>"the greater of "&amp;TEXT(C6*100,"0")&amp;" percent or the annual rate of increase utilized in credit underwriting"</f>
        <v>the greater of 3 percent or the annual rate of increase utilized in credit underwriting</v>
      </c>
    </row>
    <row r="7" spans="2:5" ht="15.95" customHeight="1" x14ac:dyDescent="0.2">
      <c r="B7" s="15" t="s">
        <v>7</v>
      </c>
      <c r="C7" s="2">
        <v>0.05</v>
      </c>
      <c r="D7" s="12"/>
      <c r="E7" s="12" t="s">
        <v>8</v>
      </c>
    </row>
    <row r="8" spans="2:5" ht="15.95" customHeight="1" x14ac:dyDescent="0.2">
      <c r="B8" s="15" t="s">
        <v>9</v>
      </c>
      <c r="C8" s="21">
        <v>7.0000000000000007E-2</v>
      </c>
      <c r="D8" s="12"/>
      <c r="E8" s="53" t="s">
        <v>10</v>
      </c>
    </row>
    <row r="9" spans="2:5" ht="15.95" customHeight="1" x14ac:dyDescent="0.2">
      <c r="B9" s="15" t="s">
        <v>11</v>
      </c>
      <c r="C9" s="54" t="str">
        <f>IF(C25&lt;DATE(2019,7,11),"Prior to 7/11/19","Post 7/11/2019")</f>
        <v>Prior to 7/11/19</v>
      </c>
      <c r="D9" s="12"/>
      <c r="E9" s="53" t="s">
        <v>12</v>
      </c>
    </row>
    <row r="10" spans="2:5" ht="15.95" customHeight="1" x14ac:dyDescent="0.2">
      <c r="B10" s="15" t="s">
        <v>13</v>
      </c>
      <c r="C10" s="7">
        <v>1.25</v>
      </c>
      <c r="D10" s="12"/>
      <c r="E10" s="12" t="str">
        <f>"Debt Service coverage ratio of "&amp;C10&amp;"x based on the proforma for the proposed Development’s 15th year"</f>
        <v>Debt Service coverage ratio of 1.25x based on the proforma for the proposed Development’s 15th year</v>
      </c>
    </row>
    <row r="11" spans="2:5" ht="15.95" customHeight="1" x14ac:dyDescent="0.2">
      <c r="B11" s="15" t="s">
        <v>14</v>
      </c>
      <c r="C11" s="7">
        <v>1.5</v>
      </c>
      <c r="D11" s="12"/>
      <c r="E11" s="12" t="str">
        <f>"Debt Service coverage ratio of "&amp;C11&amp;"x based on the proforma for the proposed Development’s initial year"</f>
        <v>Debt Service coverage ratio of 1.5x based on the proforma for the proposed Development’s initial year</v>
      </c>
    </row>
    <row r="12" spans="2:5" ht="15.95" customHeight="1" x14ac:dyDescent="0.2">
      <c r="B12" s="15" t="s">
        <v>15</v>
      </c>
      <c r="C12" s="6">
        <v>1000</v>
      </c>
      <c r="D12" s="12"/>
      <c r="E12" s="12" t="str">
        <f>"net cash flow after Debt Service of "&amp;TEXT(C12,"$#,##0")&amp;" per unit based on the proforma for the proposed Development’s initial year"</f>
        <v>net cash flow after Debt Service of $1,000 per unit based on the proforma for the proposed Development’s initial year</v>
      </c>
    </row>
    <row r="13" spans="2:5" ht="15.95" customHeight="1" x14ac:dyDescent="0.2">
      <c r="B13" s="15" t="s">
        <v>16</v>
      </c>
      <c r="C13" s="6">
        <v>500000</v>
      </c>
      <c r="D13" s="12"/>
      <c r="E13" s="12" t="str">
        <f>"If the resulting calculated minimum qualifying first mortgage is less than "&amp;TEXT(C13,"$#,##0")&amp;", then the Development shall assume to have no minimum qualified first mortgage"</f>
        <v>If the resulting calculated minimum qualifying first mortgage is less than $500,000, then the Development shall assume to have no minimum qualified first mortgage</v>
      </c>
    </row>
    <row r="14" spans="2:5" ht="15.95" customHeight="1" x14ac:dyDescent="0.2">
      <c r="B14" s="16" t="s">
        <v>17</v>
      </c>
      <c r="C14" s="1"/>
      <c r="D14" s="12"/>
      <c r="E14" s="12" t="s">
        <v>18</v>
      </c>
    </row>
    <row r="15" spans="2:5" ht="15.95" customHeight="1" x14ac:dyDescent="0.2">
      <c r="B15" s="16" t="s">
        <v>19</v>
      </c>
      <c r="C15" s="3"/>
      <c r="D15" s="12"/>
      <c r="E15" s="12" t="s">
        <v>20</v>
      </c>
    </row>
    <row r="16" spans="2:5" ht="15.95" customHeight="1" x14ac:dyDescent="0.2">
      <c r="B16" s="16" t="str">
        <f>"Vacancy &amp; Collection Loss ("&amp;TEXT(IF(C9="Prior to 7/11/19",C7,MAX(C7,C8)),"0.00%")&amp;")"</f>
        <v>Vacancy &amp; Collection Loss (5.00%)</v>
      </c>
      <c r="C16" s="6">
        <f>ROUND(C15*IF(C9="Post 7/11/2019",MAX(C7,C8),C7),2)</f>
        <v>0</v>
      </c>
      <c r="D16" s="12"/>
      <c r="E16" s="12" t="str">
        <f>"Calculated based on "&amp;IF(C9=A76,"the greater of "&amp;TEXT(C8,"0.00%")&amp;" or ","")&amp;"the physical vacancy rate utilized in credit underwriting ("&amp;TEXT(C7,"0.00%")&amp;")."</f>
        <v>Calculated based on the physical vacancy rate utilized in credit underwriting (5.00%).</v>
      </c>
    </row>
    <row r="17" spans="2:5" ht="15.95" customHeight="1" x14ac:dyDescent="0.2">
      <c r="B17" s="16" t="s">
        <v>21</v>
      </c>
      <c r="C17" s="6">
        <f>C15-C16</f>
        <v>0</v>
      </c>
      <c r="D17" s="12"/>
      <c r="E17" s="12" t="s">
        <v>22</v>
      </c>
    </row>
    <row r="18" spans="2:5" ht="15.95" customHeight="1" x14ac:dyDescent="0.2">
      <c r="B18" s="16" t="s">
        <v>23</v>
      </c>
      <c r="C18" s="3"/>
      <c r="D18" s="12"/>
      <c r="E18" s="12" t="s">
        <v>20</v>
      </c>
    </row>
    <row r="19" spans="2:5" ht="3.75" customHeight="1" x14ac:dyDescent="0.2">
      <c r="B19" s="17"/>
      <c r="C19" s="18"/>
      <c r="D19" s="18"/>
      <c r="E19" s="18"/>
    </row>
    <row r="20" spans="2:5" ht="15.95" customHeight="1" x14ac:dyDescent="0.2">
      <c r="B20" s="19" t="s">
        <v>24</v>
      </c>
      <c r="C20" s="3"/>
      <c r="D20" s="12"/>
      <c r="E20" s="12" t="s">
        <v>25</v>
      </c>
    </row>
    <row r="21" spans="2:5" ht="15.95" customHeight="1" x14ac:dyDescent="0.2">
      <c r="B21" s="15" t="s">
        <v>26</v>
      </c>
      <c r="C21" s="2"/>
      <c r="D21" s="12"/>
      <c r="E21" s="12" t="s">
        <v>27</v>
      </c>
    </row>
    <row r="22" spans="2:5" ht="15.95" customHeight="1" x14ac:dyDescent="0.2">
      <c r="B22" s="15" t="s">
        <v>28</v>
      </c>
      <c r="C22" s="4"/>
      <c r="D22" s="12"/>
      <c r="E22" s="12" t="s">
        <v>29</v>
      </c>
    </row>
    <row r="23" spans="2:5" ht="3.75" customHeight="1" x14ac:dyDescent="0.2">
      <c r="B23" s="17"/>
      <c r="C23" s="20"/>
      <c r="D23" s="20"/>
      <c r="E23" s="18"/>
    </row>
    <row r="24" spans="2:5" ht="15.95" customHeight="1" x14ac:dyDescent="0.2">
      <c r="B24" s="15" t="s">
        <v>30</v>
      </c>
      <c r="C24" s="21">
        <v>7.0000000000000007E-2</v>
      </c>
      <c r="D24" s="21"/>
      <c r="E24" s="12" t="str">
        <f>"but no less than an interest rate floor of the greater of "&amp;TEXT(C24*100,"0.0")&amp;" percent (first interest rate floor)"</f>
        <v>but no less than an interest rate floor of the greater of 7.0 percent (first interest rate floor)</v>
      </c>
    </row>
    <row r="25" spans="2:5" ht="15.95" customHeight="1" x14ac:dyDescent="0.2">
      <c r="B25" s="15" t="s">
        <v>31</v>
      </c>
      <c r="C25" s="5"/>
      <c r="D25" s="12"/>
      <c r="E25" s="12"/>
    </row>
    <row r="26" spans="2:5" ht="15.95" customHeight="1" x14ac:dyDescent="0.2">
      <c r="B26" s="15" t="s">
        <v>32</v>
      </c>
      <c r="C26" s="59" t="str">
        <f>IF(C25&lt;2,"App Deadline Date?",VLOOKUP(C25-1,HistoricalRates,2))</f>
        <v>App Deadline Date?</v>
      </c>
      <c r="D26" s="21"/>
      <c r="E26" s="12" t="s">
        <v>33</v>
      </c>
    </row>
    <row r="27" spans="2:5" ht="15.95" customHeight="1" x14ac:dyDescent="0.2">
      <c r="B27" s="15" t="s">
        <v>34</v>
      </c>
      <c r="C27" s="22">
        <v>325</v>
      </c>
      <c r="D27" s="21"/>
      <c r="E27" s="12" t="str">
        <f>"but no less than "&amp;TEXT(C27,"0")&amp;" basis points over the 10-year Treasury Rate as of Application deadline"</f>
        <v>but no less than 325 basis points over the 10-year Treasury Rate as of Application deadline</v>
      </c>
    </row>
    <row r="28" spans="2:5" ht="15.95" customHeight="1" x14ac:dyDescent="0.2">
      <c r="B28" s="15" t="s">
        <v>35</v>
      </c>
      <c r="C28" s="60" t="str">
        <f>IF(C26="App Deadline Date?",C26,C27/10000+C26)</f>
        <v>App Deadline Date?</v>
      </c>
      <c r="D28" s="21"/>
      <c r="E28" s="12" t="s">
        <v>36</v>
      </c>
    </row>
    <row r="29" spans="2:5" ht="15.95" customHeight="1" x14ac:dyDescent="0.2">
      <c r="B29" s="15" t="s">
        <v>37</v>
      </c>
      <c r="C29" s="23">
        <f>MAX(C24,C28)</f>
        <v>7.0000000000000007E-2</v>
      </c>
      <c r="D29" s="23"/>
      <c r="E29" s="12" t="s">
        <v>38</v>
      </c>
    </row>
    <row r="30" spans="2:5" ht="15.95" customHeight="1" x14ac:dyDescent="0.2">
      <c r="B30" s="15" t="s">
        <v>39</v>
      </c>
      <c r="C30" s="23">
        <f>C29+0.01</f>
        <v>0.08</v>
      </c>
      <c r="D30" s="23"/>
      <c r="E30" s="12" t="s">
        <v>40</v>
      </c>
    </row>
    <row r="31" spans="2:5" ht="15.95" customHeight="1" x14ac:dyDescent="0.2">
      <c r="B31" s="19" t="s">
        <v>41</v>
      </c>
      <c r="C31" s="24">
        <f>IF(C21&lt;C29,C29,IF(C21&lt;C30,C21,C30))</f>
        <v>7.0000000000000007E-2</v>
      </c>
      <c r="D31" s="21"/>
      <c r="E31" s="12" t="s">
        <v>42</v>
      </c>
    </row>
    <row r="32" spans="2:5" ht="3.75" customHeight="1" x14ac:dyDescent="0.2">
      <c r="B32" s="17"/>
      <c r="C32" s="25"/>
      <c r="D32" s="25"/>
      <c r="E32" s="18"/>
    </row>
    <row r="33" spans="2:5" ht="15.95" customHeight="1" x14ac:dyDescent="0.2">
      <c r="B33" s="15" t="s">
        <v>43</v>
      </c>
      <c r="C33" s="26">
        <v>30</v>
      </c>
      <c r="D33" s="12"/>
      <c r="E33" s="12" t="s">
        <v>44</v>
      </c>
    </row>
    <row r="34" spans="2:5" ht="15.95" customHeight="1" x14ac:dyDescent="0.2">
      <c r="B34" s="19" t="s">
        <v>45</v>
      </c>
      <c r="C34" s="27">
        <f>MAX(C22,C33)</f>
        <v>30</v>
      </c>
      <c r="D34" s="26"/>
      <c r="E34" s="12" t="s">
        <v>46</v>
      </c>
    </row>
    <row r="35" spans="2:5" ht="3.75" customHeight="1" x14ac:dyDescent="0.2">
      <c r="B35" s="17"/>
      <c r="C35" s="25"/>
      <c r="D35" s="25"/>
      <c r="E35" s="18"/>
    </row>
    <row r="36" spans="2:5" ht="15.95" customHeight="1" x14ac:dyDescent="0.2">
      <c r="B36" s="16" t="s">
        <v>47</v>
      </c>
      <c r="C36" s="28">
        <f>PMT(C31/12,C34*12,-1)*12</f>
        <v>7.9836299421501972E-2</v>
      </c>
      <c r="D36" s="28"/>
      <c r="E36" s="12" t="str">
        <f>"The mortgage constant based on an interest rate of "&amp;TEXT(C31,"0.00%")&amp;" and a debt amortization term of "&amp;TEXT(C34,"0.00")&amp;" years"</f>
        <v>The mortgage constant based on an interest rate of 7.00% and a debt amortization term of 30.00 years</v>
      </c>
    </row>
    <row r="37" spans="2:5" x14ac:dyDescent="0.2">
      <c r="B37" s="16"/>
      <c r="C37" s="6"/>
      <c r="D37" s="6"/>
      <c r="E37" s="12"/>
    </row>
    <row r="38" spans="2:5" x14ac:dyDescent="0.2">
      <c r="B38" s="16"/>
      <c r="C38" s="6"/>
      <c r="D38" s="6"/>
      <c r="E38" s="12"/>
    </row>
    <row r="39" spans="2:5" ht="14.25" x14ac:dyDescent="0.2">
      <c r="B39" s="13" t="s">
        <v>48</v>
      </c>
      <c r="C39" s="29"/>
      <c r="D39" s="29"/>
      <c r="E39" s="14" t="s">
        <v>4</v>
      </c>
    </row>
    <row r="40" spans="2:5" ht="15.95" customHeight="1" x14ac:dyDescent="0.2">
      <c r="B40" s="30" t="s">
        <v>49</v>
      </c>
      <c r="C40" s="31">
        <f>C17*(1+C5)^14-C18*(1+C6)^14</f>
        <v>0</v>
      </c>
      <c r="D40" s="32"/>
      <c r="E40" s="12" t="str">
        <f>"EGI for Year 1 escalated at "&amp;TEXT(C5,"0.00%")&amp;" annually, less Operating Expenses for Year 1 escalted at "&amp;TEXT(C6,"0.00%")&amp;" annualy, both for 14 years (i.e., through Year 15)"</f>
        <v>EGI for Year 1 escalated at 2.00% annually, less Operating Expenses for Year 1 escalted at 3.00% annualy, both for 14 years (i.e., through Year 15)</v>
      </c>
    </row>
    <row r="41" spans="2:5" ht="15.95" customHeight="1" x14ac:dyDescent="0.2">
      <c r="B41" s="30" t="s">
        <v>50</v>
      </c>
      <c r="C41" s="31">
        <f>IF(C10=0,0,C40/C10)</f>
        <v>0</v>
      </c>
      <c r="D41" s="32"/>
      <c r="E41" s="12" t="str">
        <f>"DS correlating to a DSCR of "&amp;TEXT(C$10,"0.00x")&amp;" using Year 15 NOI"</f>
        <v>DS correlating to a DSCR of 1.25x using Year 15 NOI</v>
      </c>
    </row>
    <row r="42" spans="2:5" ht="15.95" customHeight="1" x14ac:dyDescent="0.2">
      <c r="B42" s="33" t="s">
        <v>51</v>
      </c>
      <c r="C42" s="34">
        <f>ROUND(IF(C$36=0,0,C41/C$36),2)</f>
        <v>0</v>
      </c>
      <c r="D42" s="35"/>
      <c r="E42" s="12" t="s">
        <v>52</v>
      </c>
    </row>
    <row r="43" spans="2:5" ht="3.75" customHeight="1" x14ac:dyDescent="0.2">
      <c r="B43" s="36"/>
      <c r="C43" s="37"/>
      <c r="D43" s="25"/>
      <c r="E43" s="18"/>
    </row>
    <row r="44" spans="2:5" ht="15.95" customHeight="1" x14ac:dyDescent="0.2">
      <c r="B44" s="30" t="s">
        <v>53</v>
      </c>
      <c r="C44" s="31">
        <f>C17-C18</f>
        <v>0</v>
      </c>
      <c r="D44" s="32"/>
      <c r="E44" s="12" t="s">
        <v>54</v>
      </c>
    </row>
    <row r="45" spans="2:5" ht="15.95" customHeight="1" x14ac:dyDescent="0.2">
      <c r="B45" s="30" t="s">
        <v>55</v>
      </c>
      <c r="C45" s="31">
        <f>IF(C11=0,0,C44/C11)</f>
        <v>0</v>
      </c>
      <c r="D45" s="32"/>
      <c r="E45" s="12" t="str">
        <f>"DS correlating to a DSCR of "&amp;TEXT(C$11,"0.00x")&amp;" using Year 1 NOI"</f>
        <v>DS correlating to a DSCR of 1.50x using Year 1 NOI</v>
      </c>
    </row>
    <row r="46" spans="2:5" ht="15.95" customHeight="1" x14ac:dyDescent="0.2">
      <c r="B46" s="30" t="s">
        <v>56</v>
      </c>
      <c r="C46" s="31">
        <f>ROUND(IF(C$36=0,0,C45/C$36),2)</f>
        <v>0</v>
      </c>
      <c r="D46" s="38"/>
      <c r="E46" s="12" t="s">
        <v>57</v>
      </c>
    </row>
    <row r="47" spans="2:5" ht="15.95" customHeight="1" x14ac:dyDescent="0.2">
      <c r="B47" s="30" t="s">
        <v>58</v>
      </c>
      <c r="C47" s="31">
        <f>C44-C12*C14</f>
        <v>0</v>
      </c>
      <c r="D47" s="32"/>
      <c r="E47" s="12" t="str">
        <f>"DS correlating to having "&amp;TEXT(C12,"$#,##0")&amp;" per unit of NCF using Year 1 NOI"</f>
        <v>DS correlating to having $1,000 per unit of NCF using Year 1 NOI</v>
      </c>
    </row>
    <row r="48" spans="2:5" ht="15.95" customHeight="1" x14ac:dyDescent="0.2">
      <c r="B48" s="30" t="s">
        <v>59</v>
      </c>
      <c r="C48" s="31">
        <f>ROUND(IF(C$36=0,0,C47/C$36),2)</f>
        <v>0</v>
      </c>
      <c r="D48" s="38"/>
      <c r="E48" s="12" t="s">
        <v>60</v>
      </c>
    </row>
    <row r="49" spans="2:5" ht="15.95" customHeight="1" x14ac:dyDescent="0.2">
      <c r="B49" s="33" t="s">
        <v>61</v>
      </c>
      <c r="C49" s="34">
        <f>MAX(C46,C48)</f>
        <v>0</v>
      </c>
      <c r="D49" s="39"/>
      <c r="E49" s="12" t="s">
        <v>62</v>
      </c>
    </row>
    <row r="50" spans="2:5" ht="3.75" customHeight="1" x14ac:dyDescent="0.2">
      <c r="B50" s="36"/>
      <c r="C50" s="37"/>
      <c r="D50" s="25"/>
      <c r="E50" s="18"/>
    </row>
    <row r="51" spans="2:5" ht="3.75" customHeight="1" x14ac:dyDescent="0.2">
      <c r="B51" s="40"/>
      <c r="C51" s="40"/>
      <c r="D51" s="12"/>
      <c r="E51" s="12"/>
    </row>
    <row r="52" spans="2:5" ht="15.95" customHeight="1" x14ac:dyDescent="0.2">
      <c r="B52" s="33" t="s">
        <v>63</v>
      </c>
      <c r="C52" s="34">
        <f>IF(MIN(C49,C42)&lt;C13,0,MIN(C49,C42))</f>
        <v>0</v>
      </c>
      <c r="D52" s="41"/>
      <c r="E52" s="12" t="str">
        <f>"Lesser of (a) Year 15 debt or (b) Year 1 debt, subject to the minimum of "&amp;TEXT(C13,"$#,##0")</f>
        <v>Lesser of (a) Year 15 debt or (b) Year 1 debt, subject to the minimum of $500,000</v>
      </c>
    </row>
    <row r="53" spans="2:5" x14ac:dyDescent="0.2">
      <c r="B53" s="42"/>
      <c r="C53" s="32"/>
      <c r="D53" s="32"/>
      <c r="E53" s="12"/>
    </row>
    <row r="54" spans="2:5" ht="15.95" customHeight="1" x14ac:dyDescent="0.2">
      <c r="B54" s="43" t="s">
        <v>64</v>
      </c>
      <c r="C54" s="44">
        <f>MAX(C20,C52)</f>
        <v>0</v>
      </c>
      <c r="D54" s="45"/>
      <c r="E54" s="12" t="str">
        <f>"Greater of the actual debt commited to the Development of "&amp;TEXT(C20,"$#,##")&amp;" or the minimum qualifying first mortgage of "&amp;TEXT(C52,"$#,##0")</f>
        <v>Greater of the actual debt commited to the Development of $ or the minimum qualifying first mortgage of $0</v>
      </c>
    </row>
    <row r="55" spans="2:5" x14ac:dyDescent="0.2">
      <c r="E55" s="12"/>
    </row>
    <row r="56" spans="2:5" ht="13.5" thickBot="1" x14ac:dyDescent="0.25">
      <c r="E56" s="12"/>
    </row>
    <row r="57" spans="2:5" ht="15" customHeight="1" x14ac:dyDescent="0.2">
      <c r="B57" s="61" t="s">
        <v>65</v>
      </c>
      <c r="C57" s="62"/>
      <c r="D57" s="62"/>
      <c r="E57" s="63"/>
    </row>
    <row r="58" spans="2:5" ht="15" customHeight="1" x14ac:dyDescent="0.2">
      <c r="B58" s="64"/>
      <c r="C58" s="65"/>
      <c r="D58" s="65"/>
      <c r="E58" s="66"/>
    </row>
    <row r="59" spans="2:5" ht="15" customHeight="1" x14ac:dyDescent="0.2">
      <c r="B59" s="64"/>
      <c r="C59" s="65"/>
      <c r="D59" s="65"/>
      <c r="E59" s="66"/>
    </row>
    <row r="60" spans="2:5" ht="15" customHeight="1" x14ac:dyDescent="0.2">
      <c r="B60" s="64"/>
      <c r="C60" s="65"/>
      <c r="D60" s="65"/>
      <c r="E60" s="66"/>
    </row>
    <row r="61" spans="2:5" ht="15" customHeight="1" x14ac:dyDescent="0.2">
      <c r="B61" s="64"/>
      <c r="C61" s="65"/>
      <c r="D61" s="65"/>
      <c r="E61" s="66"/>
    </row>
    <row r="62" spans="2:5" ht="15" customHeight="1" x14ac:dyDescent="0.2">
      <c r="B62" s="64"/>
      <c r="C62" s="65"/>
      <c r="D62" s="65"/>
      <c r="E62" s="66"/>
    </row>
    <row r="63" spans="2:5" ht="15" customHeight="1" x14ac:dyDescent="0.2">
      <c r="B63" s="64"/>
      <c r="C63" s="65"/>
      <c r="D63" s="65"/>
      <c r="E63" s="66"/>
    </row>
    <row r="64" spans="2:5" ht="15" customHeight="1" x14ac:dyDescent="0.2">
      <c r="B64" s="64"/>
      <c r="C64" s="65"/>
      <c r="D64" s="65"/>
      <c r="E64" s="66"/>
    </row>
    <row r="65" spans="1:5" ht="15" customHeight="1" x14ac:dyDescent="0.2">
      <c r="B65" s="64"/>
      <c r="C65" s="65"/>
      <c r="D65" s="65"/>
      <c r="E65" s="66"/>
    </row>
    <row r="66" spans="1:5" ht="15" customHeight="1" x14ac:dyDescent="0.2">
      <c r="B66" s="64"/>
      <c r="C66" s="65"/>
      <c r="D66" s="65"/>
      <c r="E66" s="66"/>
    </row>
    <row r="67" spans="1:5" ht="15" customHeight="1" x14ac:dyDescent="0.2">
      <c r="B67" s="64"/>
      <c r="C67" s="65"/>
      <c r="D67" s="65"/>
      <c r="E67" s="66"/>
    </row>
    <row r="68" spans="1:5" ht="15" customHeight="1" x14ac:dyDescent="0.2">
      <c r="B68" s="64"/>
      <c r="C68" s="65"/>
      <c r="D68" s="65"/>
      <c r="E68" s="66"/>
    </row>
    <row r="69" spans="1:5" ht="15" customHeight="1" x14ac:dyDescent="0.2">
      <c r="B69" s="64"/>
      <c r="C69" s="65"/>
      <c r="D69" s="65"/>
      <c r="E69" s="66"/>
    </row>
    <row r="70" spans="1:5" ht="15" customHeight="1" x14ac:dyDescent="0.2">
      <c r="B70" s="64"/>
      <c r="C70" s="65"/>
      <c r="D70" s="65"/>
      <c r="E70" s="66"/>
    </row>
    <row r="71" spans="1:5" ht="15" customHeight="1" x14ac:dyDescent="0.2">
      <c r="B71" s="64"/>
      <c r="C71" s="65"/>
      <c r="D71" s="65"/>
      <c r="E71" s="66"/>
    </row>
    <row r="72" spans="1:5" ht="12.75" customHeight="1" x14ac:dyDescent="0.2">
      <c r="B72" s="64"/>
      <c r="C72" s="65"/>
      <c r="D72" s="65"/>
      <c r="E72" s="66"/>
    </row>
    <row r="73" spans="1:5" ht="12.75" customHeight="1" thickBot="1" x14ac:dyDescent="0.25">
      <c r="B73" s="67"/>
      <c r="C73" s="68"/>
      <c r="D73" s="68"/>
      <c r="E73" s="69"/>
    </row>
    <row r="74" spans="1:5" x14ac:dyDescent="0.2">
      <c r="E74" s="9" t="s">
        <v>66</v>
      </c>
    </row>
    <row r="75" spans="1:5" ht="14.25" x14ac:dyDescent="0.2">
      <c r="B75" s="46" t="str">
        <f>"Historical 10-year Treasury Rates through "&amp;TEXT(MAX(HistoricalRates),"mm/dd/yyyy")</f>
        <v>Historical 10-year Treasury Rates through 01/13/2025</v>
      </c>
      <c r="E75" s="47" t="s">
        <v>67</v>
      </c>
    </row>
    <row r="76" spans="1:5" hidden="1" outlineLevel="1" x14ac:dyDescent="0.2">
      <c r="A76" s="57" t="s">
        <v>68</v>
      </c>
      <c r="B76" s="48">
        <v>41276</v>
      </c>
      <c r="C76" s="49">
        <v>1.839E-2</v>
      </c>
      <c r="D76" s="50"/>
    </row>
    <row r="77" spans="1:5" hidden="1" outlineLevel="1" x14ac:dyDescent="0.2">
      <c r="B77" s="48">
        <v>41277</v>
      </c>
      <c r="C77" s="49">
        <v>1.899E-2</v>
      </c>
      <c r="D77" s="50"/>
    </row>
    <row r="78" spans="1:5" hidden="1" outlineLevel="1" x14ac:dyDescent="0.2">
      <c r="B78" s="48">
        <v>41278</v>
      </c>
      <c r="C78" s="49">
        <v>1.915E-2</v>
      </c>
      <c r="D78" s="50"/>
    </row>
    <row r="79" spans="1:5" hidden="1" outlineLevel="1" x14ac:dyDescent="0.2">
      <c r="B79" s="48">
        <v>41281</v>
      </c>
      <c r="C79" s="49">
        <v>1.9030000000000002E-2</v>
      </c>
      <c r="D79" s="50"/>
    </row>
    <row r="80" spans="1:5" hidden="1" outlineLevel="1" x14ac:dyDescent="0.2">
      <c r="B80" s="48">
        <v>41282</v>
      </c>
      <c r="C80" s="49">
        <v>1.8710000000000001E-2</v>
      </c>
      <c r="D80" s="50"/>
    </row>
    <row r="81" spans="2:4" hidden="1" outlineLevel="1" x14ac:dyDescent="0.2">
      <c r="B81" s="48">
        <v>41283</v>
      </c>
      <c r="C81" s="49">
        <v>1.8520000000000002E-2</v>
      </c>
      <c r="D81" s="50"/>
    </row>
    <row r="82" spans="2:4" hidden="1" outlineLevel="1" x14ac:dyDescent="0.2">
      <c r="B82" s="48">
        <v>41284</v>
      </c>
      <c r="C82" s="49">
        <v>1.8939999999999999E-2</v>
      </c>
      <c r="D82" s="50"/>
    </row>
    <row r="83" spans="2:4" hidden="1" outlineLevel="1" x14ac:dyDescent="0.2">
      <c r="B83" s="48">
        <v>41285</v>
      </c>
      <c r="C83" s="49">
        <v>1.8749999999999999E-2</v>
      </c>
      <c r="D83" s="50"/>
    </row>
    <row r="84" spans="2:4" hidden="1" outlineLevel="1" x14ac:dyDescent="0.2">
      <c r="B84" s="48">
        <v>41288</v>
      </c>
      <c r="C84" s="49">
        <v>1.857E-2</v>
      </c>
      <c r="D84" s="50"/>
    </row>
    <row r="85" spans="2:4" hidden="1" outlineLevel="1" x14ac:dyDescent="0.2">
      <c r="B85" s="48">
        <v>41289</v>
      </c>
      <c r="C85" s="49">
        <v>1.831E-2</v>
      </c>
      <c r="D85" s="50"/>
    </row>
    <row r="86" spans="2:4" hidden="1" outlineLevel="1" x14ac:dyDescent="0.2">
      <c r="B86" s="48">
        <v>41290</v>
      </c>
      <c r="C86" s="49">
        <v>1.8239999999999999E-2</v>
      </c>
      <c r="D86" s="50"/>
    </row>
    <row r="87" spans="2:4" hidden="1" outlineLevel="1" x14ac:dyDescent="0.2">
      <c r="B87" s="48">
        <v>41291</v>
      </c>
      <c r="C87" s="49">
        <v>1.8749999999999999E-2</v>
      </c>
      <c r="D87" s="50"/>
    </row>
    <row r="88" spans="2:4" hidden="1" outlineLevel="1" x14ac:dyDescent="0.2">
      <c r="B88" s="48">
        <v>41292</v>
      </c>
      <c r="C88" s="49">
        <v>1.8429999999999998E-2</v>
      </c>
      <c r="D88" s="50"/>
    </row>
    <row r="89" spans="2:4" hidden="1" outlineLevel="1" x14ac:dyDescent="0.2">
      <c r="B89" s="48">
        <v>41296</v>
      </c>
      <c r="C89" s="49">
        <v>1.8349999999999998E-2</v>
      </c>
      <c r="D89" s="50"/>
    </row>
    <row r="90" spans="2:4" hidden="1" outlineLevel="1" x14ac:dyDescent="0.2">
      <c r="B90" s="48">
        <v>41297</v>
      </c>
      <c r="C90" s="49">
        <v>1.8329999999999999E-2</v>
      </c>
      <c r="D90" s="50"/>
    </row>
    <row r="91" spans="2:4" hidden="1" outlineLevel="1" x14ac:dyDescent="0.2">
      <c r="B91" s="48">
        <v>41298</v>
      </c>
      <c r="C91" s="49">
        <v>1.8440000000000002E-2</v>
      </c>
      <c r="D91" s="50"/>
    </row>
    <row r="92" spans="2:4" hidden="1" outlineLevel="1" x14ac:dyDescent="0.2">
      <c r="B92" s="48">
        <v>41299</v>
      </c>
      <c r="C92" s="49">
        <v>1.9470000000000001E-2</v>
      </c>
      <c r="D92" s="50"/>
    </row>
    <row r="93" spans="2:4" hidden="1" outlineLevel="1" x14ac:dyDescent="0.2">
      <c r="B93" s="48">
        <v>41302</v>
      </c>
      <c r="C93" s="49">
        <v>1.9740000000000001E-2</v>
      </c>
      <c r="D93" s="50"/>
    </row>
    <row r="94" spans="2:4" hidden="1" outlineLevel="1" x14ac:dyDescent="0.2">
      <c r="B94" s="48">
        <v>41303</v>
      </c>
      <c r="C94" s="49">
        <v>1.9879999999999998E-2</v>
      </c>
      <c r="D94" s="50"/>
    </row>
    <row r="95" spans="2:4" hidden="1" outlineLevel="1" x14ac:dyDescent="0.2">
      <c r="B95" s="48">
        <v>41304</v>
      </c>
      <c r="C95" s="49">
        <v>2.0059999999999998E-2</v>
      </c>
      <c r="D95" s="50"/>
    </row>
    <row r="96" spans="2:4" hidden="1" outlineLevel="1" x14ac:dyDescent="0.2">
      <c r="B96" s="48">
        <v>41305</v>
      </c>
      <c r="C96" s="49">
        <v>1.985E-2</v>
      </c>
      <c r="D96" s="50"/>
    </row>
    <row r="97" spans="2:4" hidden="1" outlineLevel="1" x14ac:dyDescent="0.2">
      <c r="B97" s="48">
        <v>41306</v>
      </c>
      <c r="C97" s="49">
        <v>2.0099999999999996E-2</v>
      </c>
      <c r="D97" s="50"/>
    </row>
    <row r="98" spans="2:4" hidden="1" outlineLevel="1" x14ac:dyDescent="0.2">
      <c r="B98" s="48">
        <v>41309</v>
      </c>
      <c r="C98" s="49">
        <v>1.9730000000000001E-2</v>
      </c>
      <c r="D98" s="50"/>
    </row>
    <row r="99" spans="2:4" hidden="1" outlineLevel="1" x14ac:dyDescent="0.2">
      <c r="B99" s="48">
        <v>41310</v>
      </c>
      <c r="C99" s="49">
        <v>2.0160000000000001E-2</v>
      </c>
      <c r="D99" s="50"/>
    </row>
    <row r="100" spans="2:4" hidden="1" outlineLevel="1" x14ac:dyDescent="0.2">
      <c r="B100" s="48">
        <v>41311</v>
      </c>
      <c r="C100" s="49">
        <v>1.968E-2</v>
      </c>
      <c r="D100" s="50"/>
    </row>
    <row r="101" spans="2:4" hidden="1" outlineLevel="1" x14ac:dyDescent="0.2">
      <c r="B101" s="48">
        <v>41312</v>
      </c>
      <c r="C101" s="49">
        <v>1.951E-2</v>
      </c>
      <c r="D101" s="50"/>
    </row>
    <row r="102" spans="2:4" hidden="1" outlineLevel="1" x14ac:dyDescent="0.2">
      <c r="B102" s="48">
        <v>41313</v>
      </c>
      <c r="C102" s="49">
        <v>1.9539999999999998E-2</v>
      </c>
      <c r="D102" s="50"/>
    </row>
    <row r="103" spans="2:4" hidden="1" outlineLevel="1" x14ac:dyDescent="0.2">
      <c r="B103" s="48">
        <v>41316</v>
      </c>
      <c r="C103" s="49">
        <v>1.9459999999999998E-2</v>
      </c>
      <c r="D103" s="50"/>
    </row>
    <row r="104" spans="2:4" hidden="1" outlineLevel="1" x14ac:dyDescent="0.2">
      <c r="B104" s="48">
        <v>41317</v>
      </c>
      <c r="C104" s="49">
        <v>1.9820000000000001E-2</v>
      </c>
      <c r="D104" s="50"/>
    </row>
    <row r="105" spans="2:4" hidden="1" outlineLevel="1" x14ac:dyDescent="0.2">
      <c r="B105" s="48">
        <v>41318</v>
      </c>
      <c r="C105" s="49">
        <v>2.019E-2</v>
      </c>
      <c r="D105" s="50"/>
    </row>
    <row r="106" spans="2:4" hidden="1" outlineLevel="1" x14ac:dyDescent="0.2">
      <c r="B106" s="48">
        <v>41319</v>
      </c>
      <c r="C106" s="49">
        <v>0.02</v>
      </c>
      <c r="D106" s="50"/>
    </row>
    <row r="107" spans="2:4" hidden="1" outlineLevel="1" x14ac:dyDescent="0.2">
      <c r="B107" s="48">
        <v>41320</v>
      </c>
      <c r="C107" s="49">
        <v>2.0070000000000001E-2</v>
      </c>
      <c r="D107" s="50"/>
    </row>
    <row r="108" spans="2:4" hidden="1" outlineLevel="1" x14ac:dyDescent="0.2">
      <c r="B108" s="48">
        <v>41324</v>
      </c>
      <c r="C108" s="49">
        <v>2.0259999999999997E-2</v>
      </c>
      <c r="D108" s="50"/>
    </row>
    <row r="109" spans="2:4" hidden="1" outlineLevel="1" x14ac:dyDescent="0.2">
      <c r="B109" s="48">
        <v>41325</v>
      </c>
      <c r="C109" s="49">
        <v>2.0209999999999999E-2</v>
      </c>
      <c r="D109" s="50"/>
    </row>
    <row r="110" spans="2:4" hidden="1" outlineLevel="1" x14ac:dyDescent="0.2">
      <c r="B110" s="48">
        <v>41326</v>
      </c>
      <c r="C110" s="49">
        <v>1.976E-2</v>
      </c>
      <c r="D110" s="50"/>
    </row>
    <row r="111" spans="2:4" hidden="1" outlineLevel="1" x14ac:dyDescent="0.2">
      <c r="B111" s="48">
        <v>41327</v>
      </c>
      <c r="C111" s="49">
        <v>1.967E-2</v>
      </c>
      <c r="D111" s="50"/>
    </row>
    <row r="112" spans="2:4" hidden="1" outlineLevel="1" x14ac:dyDescent="0.2">
      <c r="B112" s="48">
        <v>41330</v>
      </c>
      <c r="C112" s="49">
        <v>1.8950000000000002E-2</v>
      </c>
      <c r="D112" s="50"/>
    </row>
    <row r="113" spans="2:4" hidden="1" outlineLevel="1" x14ac:dyDescent="0.2">
      <c r="B113" s="48">
        <v>41331</v>
      </c>
      <c r="C113" s="49">
        <v>1.8790000000000001E-2</v>
      </c>
      <c r="D113" s="50"/>
    </row>
    <row r="114" spans="2:4" hidden="1" outlineLevel="1" x14ac:dyDescent="0.2">
      <c r="B114" s="48">
        <v>41332</v>
      </c>
      <c r="C114" s="49">
        <v>1.9030000000000002E-2</v>
      </c>
      <c r="D114" s="50"/>
    </row>
    <row r="115" spans="2:4" hidden="1" outlineLevel="1" x14ac:dyDescent="0.2">
      <c r="B115" s="48">
        <v>41333</v>
      </c>
      <c r="C115" s="49">
        <v>1.8879999999999997E-2</v>
      </c>
      <c r="D115" s="50"/>
    </row>
    <row r="116" spans="2:4" hidden="1" outlineLevel="1" x14ac:dyDescent="0.2">
      <c r="B116" s="48">
        <v>41334</v>
      </c>
      <c r="C116" s="49">
        <v>1.8530000000000001E-2</v>
      </c>
      <c r="D116" s="50"/>
    </row>
    <row r="117" spans="2:4" hidden="1" outlineLevel="1" x14ac:dyDescent="0.2">
      <c r="B117" s="48">
        <v>41337</v>
      </c>
      <c r="C117" s="49">
        <v>1.8769999999999998E-2</v>
      </c>
      <c r="D117" s="50"/>
    </row>
    <row r="118" spans="2:4" hidden="1" outlineLevel="1" x14ac:dyDescent="0.2">
      <c r="B118" s="48">
        <v>41338</v>
      </c>
      <c r="C118" s="49">
        <v>1.8939999999999999E-2</v>
      </c>
      <c r="D118" s="50"/>
    </row>
    <row r="119" spans="2:4" hidden="1" outlineLevel="1" x14ac:dyDescent="0.2">
      <c r="B119" s="48">
        <v>41339</v>
      </c>
      <c r="C119" s="49">
        <v>1.9379999999999998E-2</v>
      </c>
      <c r="D119" s="50"/>
    </row>
    <row r="120" spans="2:4" hidden="1" outlineLevel="1" x14ac:dyDescent="0.2">
      <c r="B120" s="48">
        <v>41340</v>
      </c>
      <c r="C120" s="49">
        <v>1.9910000000000001E-2</v>
      </c>
      <c r="D120" s="50"/>
    </row>
    <row r="121" spans="2:4" hidden="1" outlineLevel="1" x14ac:dyDescent="0.2">
      <c r="B121" s="48">
        <v>41341</v>
      </c>
      <c r="C121" s="49">
        <v>2.0560000000000002E-2</v>
      </c>
      <c r="D121" s="50"/>
    </row>
    <row r="122" spans="2:4" hidden="1" outlineLevel="1" x14ac:dyDescent="0.2">
      <c r="B122" s="48">
        <v>41344</v>
      </c>
      <c r="C122" s="49">
        <v>2.0560000000000002E-2</v>
      </c>
      <c r="D122" s="50"/>
    </row>
    <row r="123" spans="2:4" hidden="1" outlineLevel="1" x14ac:dyDescent="0.2">
      <c r="B123" s="48">
        <v>41345</v>
      </c>
      <c r="C123" s="49">
        <v>2.0230000000000001E-2</v>
      </c>
      <c r="D123" s="50"/>
    </row>
    <row r="124" spans="2:4" hidden="1" outlineLevel="1" x14ac:dyDescent="0.2">
      <c r="B124" s="48">
        <v>41346</v>
      </c>
      <c r="C124" s="49">
        <v>2.0209999999999999E-2</v>
      </c>
      <c r="D124" s="50"/>
    </row>
    <row r="125" spans="2:4" hidden="1" outlineLevel="1" x14ac:dyDescent="0.2">
      <c r="B125" s="48">
        <v>41347</v>
      </c>
      <c r="C125" s="49">
        <v>2.0330000000000001E-2</v>
      </c>
      <c r="D125" s="50"/>
    </row>
    <row r="126" spans="2:4" hidden="1" outlineLevel="1" x14ac:dyDescent="0.2">
      <c r="B126" s="48">
        <v>41348</v>
      </c>
      <c r="C126" s="49">
        <v>1.9959999999999999E-2</v>
      </c>
      <c r="D126" s="50"/>
    </row>
    <row r="127" spans="2:4" hidden="1" outlineLevel="1" x14ac:dyDescent="0.2">
      <c r="B127" s="48">
        <v>41351</v>
      </c>
      <c r="C127" s="49">
        <v>1.9560000000000001E-2</v>
      </c>
      <c r="D127" s="50"/>
    </row>
    <row r="128" spans="2:4" hidden="1" outlineLevel="1" x14ac:dyDescent="0.2">
      <c r="B128" s="48">
        <v>41352</v>
      </c>
      <c r="C128" s="49">
        <v>1.908E-2</v>
      </c>
      <c r="D128" s="50"/>
    </row>
    <row r="129" spans="2:4" hidden="1" outlineLevel="1" x14ac:dyDescent="0.2">
      <c r="B129" s="48">
        <v>41353</v>
      </c>
      <c r="C129" s="49">
        <v>1.9370000000000002E-2</v>
      </c>
      <c r="D129" s="50"/>
    </row>
    <row r="130" spans="2:4" hidden="1" outlineLevel="1" x14ac:dyDescent="0.2">
      <c r="B130" s="48">
        <v>41354</v>
      </c>
      <c r="C130" s="49">
        <v>1.932E-2</v>
      </c>
      <c r="D130" s="50"/>
    </row>
    <row r="131" spans="2:4" hidden="1" outlineLevel="1" x14ac:dyDescent="0.2">
      <c r="B131" s="48">
        <v>41355</v>
      </c>
      <c r="C131" s="49">
        <v>1.915E-2</v>
      </c>
      <c r="D131" s="50"/>
    </row>
    <row r="132" spans="2:4" hidden="1" outlineLevel="1" x14ac:dyDescent="0.2">
      <c r="B132" s="48">
        <v>41358</v>
      </c>
      <c r="C132" s="49">
        <v>1.915E-2</v>
      </c>
      <c r="D132" s="50"/>
    </row>
    <row r="133" spans="2:4" hidden="1" outlineLevel="1" x14ac:dyDescent="0.2">
      <c r="B133" s="48">
        <v>41359</v>
      </c>
      <c r="C133" s="49">
        <v>1.9060000000000001E-2</v>
      </c>
      <c r="D133" s="50"/>
    </row>
    <row r="134" spans="2:4" hidden="1" outlineLevel="1" x14ac:dyDescent="0.2">
      <c r="B134" s="48">
        <v>41360</v>
      </c>
      <c r="C134" s="49">
        <v>1.8509999999999999E-2</v>
      </c>
      <c r="D134" s="50"/>
    </row>
    <row r="135" spans="2:4" hidden="1" outlineLevel="1" x14ac:dyDescent="0.2">
      <c r="B135" s="48">
        <v>41361</v>
      </c>
      <c r="C135" s="49">
        <v>1.8520000000000002E-2</v>
      </c>
      <c r="D135" s="50"/>
    </row>
    <row r="136" spans="2:4" hidden="1" outlineLevel="1" x14ac:dyDescent="0.2">
      <c r="B136" s="48">
        <v>41365</v>
      </c>
      <c r="C136" s="49">
        <v>1.84E-2</v>
      </c>
      <c r="D136" s="50"/>
    </row>
    <row r="137" spans="2:4" hidden="1" outlineLevel="1" x14ac:dyDescent="0.2">
      <c r="B137" s="48">
        <v>41366</v>
      </c>
      <c r="C137" s="49">
        <v>1.8610000000000002E-2</v>
      </c>
      <c r="D137" s="50"/>
    </row>
    <row r="138" spans="2:4" hidden="1" outlineLevel="1" x14ac:dyDescent="0.2">
      <c r="B138" s="48">
        <v>41367</v>
      </c>
      <c r="C138" s="49">
        <v>1.8120000000000001E-2</v>
      </c>
      <c r="D138" s="50"/>
    </row>
    <row r="139" spans="2:4" hidden="1" outlineLevel="1" x14ac:dyDescent="0.2">
      <c r="B139" s="48">
        <v>41368</v>
      </c>
      <c r="C139" s="49">
        <v>1.7589999999999998E-2</v>
      </c>
      <c r="D139" s="50"/>
    </row>
    <row r="140" spans="2:4" hidden="1" outlineLevel="1" x14ac:dyDescent="0.2">
      <c r="B140" s="48">
        <v>41369</v>
      </c>
      <c r="C140" s="49">
        <v>1.694E-2</v>
      </c>
      <c r="D140" s="50"/>
    </row>
    <row r="141" spans="2:4" hidden="1" outlineLevel="1" x14ac:dyDescent="0.2">
      <c r="B141" s="48">
        <v>41372</v>
      </c>
      <c r="C141" s="49">
        <v>1.7319999999999999E-2</v>
      </c>
      <c r="D141" s="50"/>
    </row>
    <row r="142" spans="2:4" hidden="1" outlineLevel="1" x14ac:dyDescent="0.2">
      <c r="B142" s="48">
        <v>41373</v>
      </c>
      <c r="C142" s="49">
        <v>1.7469999999999999E-2</v>
      </c>
      <c r="D142" s="50"/>
    </row>
    <row r="143" spans="2:4" hidden="1" outlineLevel="1" x14ac:dyDescent="0.2">
      <c r="B143" s="48">
        <v>41374</v>
      </c>
      <c r="C143" s="49">
        <v>1.805E-2</v>
      </c>
      <c r="D143" s="50"/>
    </row>
    <row r="144" spans="2:4" hidden="1" outlineLevel="1" x14ac:dyDescent="0.2">
      <c r="B144" s="48">
        <v>41375</v>
      </c>
      <c r="C144" s="49">
        <v>1.7909999999999999E-2</v>
      </c>
      <c r="D144" s="50"/>
    </row>
    <row r="145" spans="2:4" hidden="1" outlineLevel="1" x14ac:dyDescent="0.2">
      <c r="B145" s="48">
        <v>41376</v>
      </c>
      <c r="C145" s="49">
        <v>1.721E-2</v>
      </c>
      <c r="D145" s="50"/>
    </row>
    <row r="146" spans="2:4" hidden="1" outlineLevel="1" x14ac:dyDescent="0.2">
      <c r="B146" s="48">
        <v>41379</v>
      </c>
      <c r="C146" s="49">
        <v>1.702E-2</v>
      </c>
      <c r="D146" s="50"/>
    </row>
    <row r="147" spans="2:4" hidden="1" outlineLevel="1" x14ac:dyDescent="0.2">
      <c r="B147" s="48">
        <v>41380</v>
      </c>
      <c r="C147" s="49">
        <v>1.719E-2</v>
      </c>
      <c r="D147" s="50"/>
    </row>
    <row r="148" spans="2:4" hidden="1" outlineLevel="1" x14ac:dyDescent="0.2">
      <c r="B148" s="48">
        <v>41381</v>
      </c>
      <c r="C148" s="49">
        <v>1.704E-2</v>
      </c>
      <c r="D148" s="50"/>
    </row>
    <row r="149" spans="2:4" hidden="1" outlineLevel="1" x14ac:dyDescent="0.2">
      <c r="B149" s="48">
        <v>41382</v>
      </c>
      <c r="C149" s="49">
        <v>1.685E-2</v>
      </c>
      <c r="D149" s="50"/>
    </row>
    <row r="150" spans="2:4" hidden="1" outlineLevel="1" x14ac:dyDescent="0.2">
      <c r="B150" s="48">
        <v>41383</v>
      </c>
      <c r="C150" s="49">
        <v>1.703E-2</v>
      </c>
      <c r="D150" s="50"/>
    </row>
    <row r="151" spans="2:4" hidden="1" outlineLevel="1" x14ac:dyDescent="0.2">
      <c r="B151" s="48">
        <v>41386</v>
      </c>
      <c r="C151" s="49">
        <v>1.6979999999999999E-2</v>
      </c>
      <c r="D151" s="50"/>
    </row>
    <row r="152" spans="2:4" hidden="1" outlineLevel="1" x14ac:dyDescent="0.2">
      <c r="B152" s="48">
        <v>41387</v>
      </c>
      <c r="C152" s="49">
        <v>1.6979999999999999E-2</v>
      </c>
      <c r="D152" s="50"/>
    </row>
    <row r="153" spans="2:4" hidden="1" outlineLevel="1" x14ac:dyDescent="0.2">
      <c r="B153" s="48">
        <v>41388</v>
      </c>
      <c r="C153" s="49">
        <v>1.6979999999999999E-2</v>
      </c>
      <c r="D153" s="50"/>
    </row>
    <row r="154" spans="2:4" hidden="1" outlineLevel="1" x14ac:dyDescent="0.2">
      <c r="B154" s="48">
        <v>41389</v>
      </c>
      <c r="C154" s="49">
        <v>1.711E-2</v>
      </c>
      <c r="D154" s="50"/>
    </row>
    <row r="155" spans="2:4" hidden="1" outlineLevel="1" x14ac:dyDescent="0.2">
      <c r="B155" s="48">
        <v>41390</v>
      </c>
      <c r="C155" s="49">
        <v>1.6629999999999999E-2</v>
      </c>
      <c r="D155" s="50"/>
    </row>
    <row r="156" spans="2:4" hidden="1" outlineLevel="1" x14ac:dyDescent="0.2">
      <c r="B156" s="48">
        <v>41393</v>
      </c>
      <c r="C156" s="49">
        <v>1.668E-2</v>
      </c>
      <c r="D156" s="50"/>
    </row>
    <row r="157" spans="2:4" hidden="1" outlineLevel="1" x14ac:dyDescent="0.2">
      <c r="B157" s="48">
        <v>41394</v>
      </c>
      <c r="C157" s="49">
        <v>1.6750000000000001E-2</v>
      </c>
      <c r="D157" s="50"/>
    </row>
    <row r="158" spans="2:4" hidden="1" outlineLevel="1" x14ac:dyDescent="0.2">
      <c r="B158" s="48">
        <v>41395</v>
      </c>
      <c r="C158" s="49">
        <v>1.6390000000000002E-2</v>
      </c>
      <c r="D158" s="50"/>
    </row>
    <row r="159" spans="2:4" hidden="1" outlineLevel="1" x14ac:dyDescent="0.2">
      <c r="B159" s="48">
        <v>41396</v>
      </c>
      <c r="C159" s="49">
        <v>1.6310000000000002E-2</v>
      </c>
      <c r="D159" s="50"/>
    </row>
    <row r="160" spans="2:4" hidden="1" outlineLevel="1" x14ac:dyDescent="0.2">
      <c r="B160" s="48">
        <v>41397</v>
      </c>
      <c r="C160" s="49">
        <v>1.7520000000000001E-2</v>
      </c>
      <c r="D160" s="50"/>
    </row>
    <row r="161" spans="2:4" hidden="1" outlineLevel="1" x14ac:dyDescent="0.2">
      <c r="B161" s="48">
        <v>41400</v>
      </c>
      <c r="C161" s="49">
        <v>1.771E-2</v>
      </c>
      <c r="D161" s="50"/>
    </row>
    <row r="162" spans="2:4" hidden="1" outlineLevel="1" x14ac:dyDescent="0.2">
      <c r="B162" s="48">
        <v>41401</v>
      </c>
      <c r="C162" s="49">
        <v>1.7829999999999999E-2</v>
      </c>
      <c r="D162" s="50"/>
    </row>
    <row r="163" spans="2:4" hidden="1" outlineLevel="1" x14ac:dyDescent="0.2">
      <c r="B163" s="48">
        <v>41402</v>
      </c>
      <c r="C163" s="49">
        <v>1.7600000000000001E-2</v>
      </c>
      <c r="D163" s="50"/>
    </row>
    <row r="164" spans="2:4" hidden="1" outlineLevel="1" x14ac:dyDescent="0.2">
      <c r="B164" s="48">
        <v>41403</v>
      </c>
      <c r="C164" s="49">
        <v>1.813E-2</v>
      </c>
      <c r="D164" s="50"/>
    </row>
    <row r="165" spans="2:4" hidden="1" outlineLevel="1" x14ac:dyDescent="0.2">
      <c r="B165" s="48">
        <v>41404</v>
      </c>
      <c r="C165" s="49">
        <v>1.9E-2</v>
      </c>
      <c r="D165" s="50"/>
    </row>
    <row r="166" spans="2:4" hidden="1" outlineLevel="1" x14ac:dyDescent="0.2">
      <c r="B166" s="48">
        <v>41407</v>
      </c>
      <c r="C166" s="49">
        <v>1.9230000000000001E-2</v>
      </c>
      <c r="D166" s="50"/>
    </row>
    <row r="167" spans="2:4" hidden="1" outlineLevel="1" x14ac:dyDescent="0.2">
      <c r="B167" s="48">
        <v>41408</v>
      </c>
      <c r="C167" s="49">
        <v>1.9519999999999999E-2</v>
      </c>
      <c r="D167" s="50"/>
    </row>
    <row r="168" spans="2:4" hidden="1" outlineLevel="1" x14ac:dyDescent="0.2">
      <c r="B168" s="48">
        <v>41409</v>
      </c>
      <c r="C168" s="49">
        <v>1.9429999999999999E-2</v>
      </c>
      <c r="D168" s="50"/>
    </row>
    <row r="169" spans="2:4" hidden="1" outlineLevel="1" x14ac:dyDescent="0.2">
      <c r="B169" s="48">
        <v>41410</v>
      </c>
      <c r="C169" s="49">
        <v>1.865E-2</v>
      </c>
      <c r="D169" s="50"/>
    </row>
    <row r="170" spans="2:4" hidden="1" outlineLevel="1" x14ac:dyDescent="0.2">
      <c r="B170" s="48">
        <v>41411</v>
      </c>
      <c r="C170" s="49">
        <v>1.949E-2</v>
      </c>
      <c r="D170" s="50"/>
    </row>
    <row r="171" spans="2:4" hidden="1" outlineLevel="1" x14ac:dyDescent="0.2">
      <c r="B171" s="48">
        <v>41414</v>
      </c>
      <c r="C171" s="49">
        <v>1.9650000000000001E-2</v>
      </c>
      <c r="D171" s="50"/>
    </row>
    <row r="172" spans="2:4" hidden="1" outlineLevel="1" x14ac:dyDescent="0.2">
      <c r="B172" s="48">
        <v>41415</v>
      </c>
      <c r="C172" s="49">
        <v>1.9439999999999999E-2</v>
      </c>
      <c r="D172" s="50"/>
    </row>
    <row r="173" spans="2:4" hidden="1" outlineLevel="1" x14ac:dyDescent="0.2">
      <c r="B173" s="48">
        <v>41416</v>
      </c>
      <c r="C173" s="49">
        <v>2.0259999999999997E-2</v>
      </c>
      <c r="D173" s="50"/>
    </row>
    <row r="174" spans="2:4" hidden="1" outlineLevel="1" x14ac:dyDescent="0.2">
      <c r="B174" s="48">
        <v>41417</v>
      </c>
      <c r="C174" s="49">
        <v>2.0230000000000001E-2</v>
      </c>
      <c r="D174" s="50"/>
    </row>
    <row r="175" spans="2:4" hidden="1" outlineLevel="1" x14ac:dyDescent="0.2">
      <c r="B175" s="48">
        <v>41418</v>
      </c>
      <c r="C175" s="49">
        <v>2.0110000000000003E-2</v>
      </c>
      <c r="D175" s="50"/>
    </row>
    <row r="176" spans="2:4" hidden="1" outlineLevel="1" x14ac:dyDescent="0.2">
      <c r="B176" s="48">
        <v>41422</v>
      </c>
      <c r="C176" s="49">
        <v>2.1349999999999997E-2</v>
      </c>
      <c r="D176" s="50"/>
    </row>
    <row r="177" spans="2:4" hidden="1" outlineLevel="1" x14ac:dyDescent="0.2">
      <c r="B177" s="48">
        <v>41423</v>
      </c>
      <c r="C177" s="49">
        <v>2.1240000000000002E-2</v>
      </c>
      <c r="D177" s="50"/>
    </row>
    <row r="178" spans="2:4" hidden="1" outlineLevel="1" x14ac:dyDescent="0.2">
      <c r="B178" s="48">
        <v>41424</v>
      </c>
      <c r="C178" s="49">
        <v>2.1240000000000002E-2</v>
      </c>
      <c r="D178" s="50"/>
    </row>
    <row r="179" spans="2:4" hidden="1" outlineLevel="1" x14ac:dyDescent="0.2">
      <c r="B179" s="48">
        <v>41425</v>
      </c>
      <c r="C179" s="49">
        <v>2.1640000000000003E-2</v>
      </c>
      <c r="D179" s="50"/>
    </row>
    <row r="180" spans="2:4" hidden="1" outlineLevel="1" x14ac:dyDescent="0.2">
      <c r="B180" s="48">
        <v>41428</v>
      </c>
      <c r="C180" s="49">
        <v>2.1339999999999998E-2</v>
      </c>
      <c r="D180" s="50"/>
    </row>
    <row r="181" spans="2:4" hidden="1" outlineLevel="1" x14ac:dyDescent="0.2">
      <c r="B181" s="48">
        <v>41429</v>
      </c>
      <c r="C181" s="49">
        <v>2.137E-2</v>
      </c>
      <c r="D181" s="50"/>
    </row>
    <row r="182" spans="2:4" hidden="1" outlineLevel="1" x14ac:dyDescent="0.2">
      <c r="B182" s="48">
        <v>41430</v>
      </c>
      <c r="C182" s="49">
        <v>2.1000000000000001E-2</v>
      </c>
      <c r="D182" s="50"/>
    </row>
    <row r="183" spans="2:4" hidden="1" outlineLevel="1" x14ac:dyDescent="0.2">
      <c r="B183" s="48">
        <v>41431</v>
      </c>
      <c r="C183" s="49">
        <v>2.0750000000000001E-2</v>
      </c>
      <c r="D183" s="50"/>
    </row>
    <row r="184" spans="2:4" hidden="1" outlineLevel="1" x14ac:dyDescent="0.2">
      <c r="B184" s="48">
        <v>41432</v>
      </c>
      <c r="C184" s="49">
        <v>2.1610000000000001E-2</v>
      </c>
      <c r="D184" s="50"/>
    </row>
    <row r="185" spans="2:4" hidden="1" outlineLevel="1" x14ac:dyDescent="0.2">
      <c r="B185" s="48">
        <v>41435</v>
      </c>
      <c r="C185" s="49">
        <v>2.215E-2</v>
      </c>
      <c r="D185" s="50"/>
    </row>
    <row r="186" spans="2:4" hidden="1" outlineLevel="1" x14ac:dyDescent="0.2">
      <c r="B186" s="48">
        <v>41436</v>
      </c>
      <c r="C186" s="49">
        <v>2.1949999999999997E-2</v>
      </c>
      <c r="D186" s="50"/>
    </row>
    <row r="187" spans="2:4" hidden="1" outlineLevel="1" x14ac:dyDescent="0.2">
      <c r="B187" s="48">
        <v>41437</v>
      </c>
      <c r="C187" s="49">
        <v>2.23E-2</v>
      </c>
      <c r="D187" s="50"/>
    </row>
    <row r="188" spans="2:4" hidden="1" outlineLevel="1" x14ac:dyDescent="0.2">
      <c r="B188" s="48">
        <v>41438</v>
      </c>
      <c r="C188" s="49">
        <v>2.1739999999999999E-2</v>
      </c>
      <c r="D188" s="50"/>
    </row>
    <row r="189" spans="2:4" hidden="1" outlineLevel="1" x14ac:dyDescent="0.2">
      <c r="B189" s="48">
        <v>41439</v>
      </c>
      <c r="C189" s="49">
        <v>2.1259999999999998E-2</v>
      </c>
      <c r="D189" s="50"/>
    </row>
    <row r="190" spans="2:4" hidden="1" outlineLevel="1" x14ac:dyDescent="0.2">
      <c r="B190" s="48">
        <v>41442</v>
      </c>
      <c r="C190" s="49">
        <v>2.1709999999999997E-2</v>
      </c>
      <c r="D190" s="50"/>
    </row>
    <row r="191" spans="2:4" hidden="1" outlineLevel="1" x14ac:dyDescent="0.2">
      <c r="B191" s="48">
        <v>41443</v>
      </c>
      <c r="C191" s="49">
        <v>2.1819999999999999E-2</v>
      </c>
      <c r="D191" s="50"/>
    </row>
    <row r="192" spans="2:4" hidden="1" outlineLevel="1" x14ac:dyDescent="0.2">
      <c r="B192" s="48">
        <v>41444</v>
      </c>
      <c r="C192" s="49">
        <v>2.3109999999999999E-2</v>
      </c>
      <c r="D192" s="50"/>
    </row>
    <row r="193" spans="2:4" hidden="1" outlineLevel="1" x14ac:dyDescent="0.2">
      <c r="B193" s="48">
        <v>41445</v>
      </c>
      <c r="C193" s="49">
        <v>2.419E-2</v>
      </c>
      <c r="D193" s="50"/>
    </row>
    <row r="194" spans="2:4" hidden="1" outlineLevel="1" x14ac:dyDescent="0.2">
      <c r="B194" s="48">
        <v>41446</v>
      </c>
      <c r="C194" s="49">
        <v>2.5139999999999999E-2</v>
      </c>
      <c r="D194" s="50"/>
    </row>
    <row r="195" spans="2:4" hidden="1" outlineLevel="1" x14ac:dyDescent="0.2">
      <c r="B195" s="48">
        <v>41449</v>
      </c>
      <c r="C195" s="49">
        <v>2.5479999999999999E-2</v>
      </c>
      <c r="D195" s="50"/>
    </row>
    <row r="196" spans="2:4" hidden="1" outlineLevel="1" x14ac:dyDescent="0.2">
      <c r="B196" s="48">
        <v>41450</v>
      </c>
      <c r="C196" s="49">
        <v>2.589E-2</v>
      </c>
      <c r="D196" s="50"/>
    </row>
    <row r="197" spans="2:4" hidden="1" outlineLevel="1" x14ac:dyDescent="0.2">
      <c r="B197" s="48">
        <v>41451</v>
      </c>
      <c r="C197" s="49">
        <v>2.5390000000000003E-2</v>
      </c>
      <c r="D197" s="50"/>
    </row>
    <row r="198" spans="2:4" hidden="1" outlineLevel="1" x14ac:dyDescent="0.2">
      <c r="B198" s="48">
        <v>41452</v>
      </c>
      <c r="C198" s="49">
        <v>2.4830000000000001E-2</v>
      </c>
      <c r="D198" s="50"/>
    </row>
    <row r="199" spans="2:4" hidden="1" outlineLevel="1" x14ac:dyDescent="0.2">
      <c r="B199" s="48">
        <v>41453</v>
      </c>
      <c r="C199" s="49">
        <v>2.4780000000000003E-2</v>
      </c>
      <c r="D199" s="50"/>
    </row>
    <row r="200" spans="2:4" hidden="1" outlineLevel="1" x14ac:dyDescent="0.2">
      <c r="B200" s="48">
        <v>41456</v>
      </c>
      <c r="C200" s="49">
        <v>2.4900000000000002E-2</v>
      </c>
      <c r="D200" s="50"/>
    </row>
    <row r="201" spans="2:4" hidden="1" outlineLevel="1" x14ac:dyDescent="0.2">
      <c r="B201" s="48">
        <v>41457</v>
      </c>
      <c r="C201" s="49">
        <v>2.469E-2</v>
      </c>
      <c r="D201" s="50"/>
    </row>
    <row r="202" spans="2:4" hidden="1" outlineLevel="1" x14ac:dyDescent="0.2">
      <c r="B202" s="48">
        <v>41458</v>
      </c>
      <c r="C202" s="49">
        <v>2.5009999999999998E-2</v>
      </c>
      <c r="D202" s="50"/>
    </row>
    <row r="203" spans="2:4" hidden="1" outlineLevel="1" x14ac:dyDescent="0.2">
      <c r="B203" s="48">
        <v>41460</v>
      </c>
      <c r="C203" s="49">
        <v>2.7149999999999997E-2</v>
      </c>
      <c r="D203" s="50"/>
    </row>
    <row r="204" spans="2:4" hidden="1" outlineLevel="1" x14ac:dyDescent="0.2">
      <c r="B204" s="48">
        <v>41463</v>
      </c>
      <c r="C204" s="49">
        <v>2.6450000000000001E-2</v>
      </c>
      <c r="D204" s="50"/>
    </row>
    <row r="205" spans="2:4" hidden="1" outlineLevel="1" x14ac:dyDescent="0.2">
      <c r="B205" s="48">
        <v>41464</v>
      </c>
      <c r="C205" s="49">
        <v>2.63E-2</v>
      </c>
      <c r="D205" s="50"/>
    </row>
    <row r="206" spans="2:4" hidden="1" outlineLevel="1" x14ac:dyDescent="0.2">
      <c r="B206" s="48">
        <v>41465</v>
      </c>
      <c r="C206" s="49">
        <v>2.6800000000000001E-2</v>
      </c>
      <c r="D206" s="50"/>
    </row>
    <row r="207" spans="2:4" hidden="1" outlineLevel="1" x14ac:dyDescent="0.2">
      <c r="B207" s="48">
        <v>41466</v>
      </c>
      <c r="C207" s="49">
        <v>2.5739999999999999E-2</v>
      </c>
      <c r="D207" s="50"/>
    </row>
    <row r="208" spans="2:4" hidden="1" outlineLevel="1" x14ac:dyDescent="0.2">
      <c r="B208" s="48">
        <v>41467</v>
      </c>
      <c r="C208" s="49">
        <v>2.6009999999999998E-2</v>
      </c>
      <c r="D208" s="50"/>
    </row>
    <row r="209" spans="2:4" hidden="1" outlineLevel="1" x14ac:dyDescent="0.2">
      <c r="B209" s="48">
        <v>41470</v>
      </c>
      <c r="C209" s="49">
        <v>2.5559999999999999E-2</v>
      </c>
      <c r="D209" s="50"/>
    </row>
    <row r="210" spans="2:4" hidden="1" outlineLevel="1" x14ac:dyDescent="0.2">
      <c r="B210" s="48">
        <v>41471</v>
      </c>
      <c r="C210" s="49">
        <v>2.5319999999999999E-2</v>
      </c>
      <c r="D210" s="50"/>
    </row>
    <row r="211" spans="2:4" hidden="1" outlineLevel="1" x14ac:dyDescent="0.2">
      <c r="B211" s="48">
        <v>41472</v>
      </c>
      <c r="C211" s="49">
        <v>2.4910000000000002E-2</v>
      </c>
      <c r="D211" s="50"/>
    </row>
    <row r="212" spans="2:4" hidden="1" outlineLevel="1" x14ac:dyDescent="0.2">
      <c r="B212" s="48">
        <v>41473</v>
      </c>
      <c r="C212" s="49">
        <v>2.5339999999999998E-2</v>
      </c>
      <c r="D212" s="50"/>
    </row>
    <row r="213" spans="2:4" hidden="1" outlineLevel="1" x14ac:dyDescent="0.2">
      <c r="B213" s="48">
        <v>41474</v>
      </c>
      <c r="C213" s="49">
        <v>2.4910000000000002E-2</v>
      </c>
      <c r="D213" s="50"/>
    </row>
    <row r="214" spans="2:4" hidden="1" outlineLevel="1" x14ac:dyDescent="0.2">
      <c r="B214" s="48">
        <v>41477</v>
      </c>
      <c r="C214" s="49">
        <v>2.4879999999999999E-2</v>
      </c>
      <c r="D214" s="50"/>
    </row>
    <row r="215" spans="2:4" hidden="1" outlineLevel="1" x14ac:dyDescent="0.2">
      <c r="B215" s="48">
        <v>41478</v>
      </c>
      <c r="C215" s="49">
        <v>2.5160000000000002E-2</v>
      </c>
      <c r="D215" s="50"/>
    </row>
    <row r="216" spans="2:4" hidden="1" outlineLevel="1" x14ac:dyDescent="0.2">
      <c r="B216" s="48">
        <v>41479</v>
      </c>
      <c r="C216" s="49">
        <v>2.588E-2</v>
      </c>
      <c r="D216" s="50"/>
    </row>
    <row r="217" spans="2:4" hidden="1" outlineLevel="1" x14ac:dyDescent="0.2">
      <c r="B217" s="48">
        <v>41480</v>
      </c>
      <c r="C217" s="49">
        <v>2.6070000000000003E-2</v>
      </c>
      <c r="D217" s="50"/>
    </row>
    <row r="218" spans="2:4" hidden="1" outlineLevel="1" x14ac:dyDescent="0.2">
      <c r="B218" s="48">
        <v>41481</v>
      </c>
      <c r="C218" s="49">
        <v>2.5610000000000001E-2</v>
      </c>
      <c r="D218" s="50"/>
    </row>
    <row r="219" spans="2:4" hidden="1" outlineLevel="1" x14ac:dyDescent="0.2">
      <c r="B219" s="48">
        <v>41484</v>
      </c>
      <c r="C219" s="49">
        <v>2.5849999999999998E-2</v>
      </c>
      <c r="D219" s="50"/>
    </row>
    <row r="220" spans="2:4" hidden="1" outlineLevel="1" x14ac:dyDescent="0.2">
      <c r="B220" s="48">
        <v>41485</v>
      </c>
      <c r="C220" s="49">
        <v>2.6030000000000001E-2</v>
      </c>
      <c r="D220" s="50"/>
    </row>
    <row r="221" spans="2:4" hidden="1" outlineLevel="1" x14ac:dyDescent="0.2">
      <c r="B221" s="48">
        <v>41486</v>
      </c>
      <c r="C221" s="49">
        <v>2.5929999999999998E-2</v>
      </c>
      <c r="D221" s="50"/>
    </row>
    <row r="222" spans="2:4" hidden="1" outlineLevel="1" x14ac:dyDescent="0.2">
      <c r="B222" s="48">
        <v>41487</v>
      </c>
      <c r="C222" s="49">
        <v>2.7229999999999997E-2</v>
      </c>
      <c r="D222" s="50"/>
    </row>
    <row r="223" spans="2:4" hidden="1" outlineLevel="1" x14ac:dyDescent="0.2">
      <c r="B223" s="48">
        <v>41488</v>
      </c>
      <c r="C223" s="49">
        <v>2.6019999999999998E-2</v>
      </c>
      <c r="D223" s="50"/>
    </row>
    <row r="224" spans="2:4" hidden="1" outlineLevel="1" x14ac:dyDescent="0.2">
      <c r="B224" s="48">
        <v>41491</v>
      </c>
      <c r="C224" s="49">
        <v>2.64E-2</v>
      </c>
      <c r="D224" s="50"/>
    </row>
    <row r="225" spans="2:4" hidden="1" outlineLevel="1" x14ac:dyDescent="0.2">
      <c r="B225" s="48">
        <v>41492</v>
      </c>
      <c r="C225" s="49">
        <v>2.6419999999999999E-2</v>
      </c>
      <c r="D225" s="50"/>
    </row>
    <row r="226" spans="2:4" hidden="1" outlineLevel="1" x14ac:dyDescent="0.2">
      <c r="B226" s="48">
        <v>41493</v>
      </c>
      <c r="C226" s="49">
        <v>2.6000000000000002E-2</v>
      </c>
      <c r="D226" s="50"/>
    </row>
    <row r="227" spans="2:4" hidden="1" outlineLevel="1" x14ac:dyDescent="0.2">
      <c r="B227" s="48">
        <v>41494</v>
      </c>
      <c r="C227" s="49">
        <v>2.5870000000000001E-2</v>
      </c>
      <c r="D227" s="50"/>
    </row>
    <row r="228" spans="2:4" hidden="1" outlineLevel="1" x14ac:dyDescent="0.2">
      <c r="B228" s="48">
        <v>41495</v>
      </c>
      <c r="C228" s="49">
        <v>2.58E-2</v>
      </c>
      <c r="D228" s="50"/>
    </row>
    <row r="229" spans="2:4" hidden="1" outlineLevel="1" x14ac:dyDescent="0.2">
      <c r="B229" s="48">
        <v>41498</v>
      </c>
      <c r="C229" s="49">
        <v>2.605E-2</v>
      </c>
      <c r="D229" s="50"/>
    </row>
    <row r="230" spans="2:4" hidden="1" outlineLevel="1" x14ac:dyDescent="0.2">
      <c r="B230" s="48">
        <v>41499</v>
      </c>
      <c r="C230" s="49">
        <v>2.7149999999999997E-2</v>
      </c>
      <c r="D230" s="50"/>
    </row>
    <row r="231" spans="2:4" hidden="1" outlineLevel="1" x14ac:dyDescent="0.2">
      <c r="B231" s="48">
        <v>41500</v>
      </c>
      <c r="C231" s="49">
        <v>2.7120000000000002E-2</v>
      </c>
      <c r="D231" s="50"/>
    </row>
    <row r="232" spans="2:4" hidden="1" outlineLevel="1" x14ac:dyDescent="0.2">
      <c r="B232" s="48">
        <v>41501</v>
      </c>
      <c r="C232" s="49">
        <v>2.7549999999999998E-2</v>
      </c>
      <c r="D232" s="50"/>
    </row>
    <row r="233" spans="2:4" hidden="1" outlineLevel="1" x14ac:dyDescent="0.2">
      <c r="B233" s="48">
        <v>41502</v>
      </c>
      <c r="C233" s="49">
        <v>2.8290000000000003E-2</v>
      </c>
      <c r="D233" s="50"/>
    </row>
    <row r="234" spans="2:4" hidden="1" outlineLevel="1" x14ac:dyDescent="0.2">
      <c r="B234" s="48">
        <v>41505</v>
      </c>
      <c r="C234" s="49">
        <v>2.8839999999999998E-2</v>
      </c>
      <c r="D234" s="50"/>
    </row>
    <row r="235" spans="2:4" hidden="1" outlineLevel="1" x14ac:dyDescent="0.2">
      <c r="B235" s="48">
        <v>41506</v>
      </c>
      <c r="C235" s="49">
        <v>2.8140000000000002E-2</v>
      </c>
      <c r="D235" s="50"/>
    </row>
    <row r="236" spans="2:4" hidden="1" outlineLevel="1" x14ac:dyDescent="0.2">
      <c r="B236" s="48">
        <v>41507</v>
      </c>
      <c r="C236" s="49">
        <v>2.8549999999999999E-2</v>
      </c>
      <c r="D236" s="50"/>
    </row>
    <row r="237" spans="2:4" hidden="1" outlineLevel="1" x14ac:dyDescent="0.2">
      <c r="B237" s="48">
        <v>41508</v>
      </c>
      <c r="C237" s="49">
        <v>2.9009999999999998E-2</v>
      </c>
      <c r="D237" s="50"/>
    </row>
    <row r="238" spans="2:4" hidden="1" outlineLevel="1" x14ac:dyDescent="0.2">
      <c r="B238" s="48">
        <v>41509</v>
      </c>
      <c r="C238" s="49">
        <v>2.818E-2</v>
      </c>
      <c r="D238" s="50"/>
    </row>
    <row r="239" spans="2:4" hidden="1" outlineLevel="1" x14ac:dyDescent="0.2">
      <c r="B239" s="48">
        <v>41512</v>
      </c>
      <c r="C239" s="49">
        <v>2.8050000000000002E-2</v>
      </c>
      <c r="D239" s="50"/>
    </row>
    <row r="240" spans="2:4" hidden="1" outlineLevel="1" x14ac:dyDescent="0.2">
      <c r="B240" s="48">
        <v>41513</v>
      </c>
      <c r="C240" s="49">
        <v>2.7210000000000002E-2</v>
      </c>
      <c r="D240" s="50"/>
    </row>
    <row r="241" spans="2:4" hidden="1" outlineLevel="1" x14ac:dyDescent="0.2">
      <c r="B241" s="48">
        <v>41514</v>
      </c>
      <c r="C241" s="49">
        <v>2.7820000000000001E-2</v>
      </c>
      <c r="D241" s="50"/>
    </row>
    <row r="242" spans="2:4" hidden="1" outlineLevel="1" x14ac:dyDescent="0.2">
      <c r="B242" s="48">
        <v>41515</v>
      </c>
      <c r="C242" s="49">
        <v>2.751E-2</v>
      </c>
      <c r="D242" s="50"/>
    </row>
    <row r="243" spans="2:4" hidden="1" outlineLevel="1" x14ac:dyDescent="0.2">
      <c r="B243" s="48">
        <v>41516</v>
      </c>
      <c r="C243" s="49">
        <v>2.7490000000000001E-2</v>
      </c>
      <c r="D243" s="50"/>
    </row>
    <row r="244" spans="2:4" hidden="1" outlineLevel="1" x14ac:dyDescent="0.2">
      <c r="B244" s="48">
        <v>41520</v>
      </c>
      <c r="C244" s="49">
        <v>2.8479999999999998E-2</v>
      </c>
      <c r="D244" s="50"/>
    </row>
    <row r="245" spans="2:4" hidden="1" outlineLevel="1" x14ac:dyDescent="0.2">
      <c r="B245" s="48">
        <v>41521</v>
      </c>
      <c r="C245" s="49">
        <v>2.8969999999999999E-2</v>
      </c>
      <c r="D245" s="50"/>
    </row>
    <row r="246" spans="2:4" hidden="1" outlineLevel="1" x14ac:dyDescent="0.2">
      <c r="B246" s="48">
        <v>41522</v>
      </c>
      <c r="C246" s="49">
        <v>2.9790000000000001E-2</v>
      </c>
      <c r="D246" s="50"/>
    </row>
    <row r="247" spans="2:4" hidden="1" outlineLevel="1" x14ac:dyDescent="0.2">
      <c r="B247" s="48">
        <v>41523</v>
      </c>
      <c r="C247" s="49">
        <v>2.9380000000000003E-2</v>
      </c>
      <c r="D247" s="50"/>
    </row>
    <row r="248" spans="2:4" hidden="1" outlineLevel="1" x14ac:dyDescent="0.2">
      <c r="B248" s="48">
        <v>41526</v>
      </c>
      <c r="C248" s="49">
        <v>2.8969999999999999E-2</v>
      </c>
      <c r="D248" s="50"/>
    </row>
    <row r="249" spans="2:4" hidden="1" outlineLevel="1" x14ac:dyDescent="0.2">
      <c r="B249" s="48">
        <v>41527</v>
      </c>
      <c r="C249" s="49">
        <v>2.9590000000000002E-2</v>
      </c>
      <c r="D249" s="50"/>
    </row>
    <row r="250" spans="2:4" hidden="1" outlineLevel="1" x14ac:dyDescent="0.2">
      <c r="B250" s="48">
        <v>41528</v>
      </c>
      <c r="C250" s="49">
        <v>2.92E-2</v>
      </c>
      <c r="D250" s="50"/>
    </row>
    <row r="251" spans="2:4" hidden="1" outlineLevel="1" x14ac:dyDescent="0.2">
      <c r="B251" s="48">
        <v>41529</v>
      </c>
      <c r="C251" s="49">
        <v>2.9069999999999999E-2</v>
      </c>
      <c r="D251" s="50"/>
    </row>
    <row r="252" spans="2:4" hidden="1" outlineLevel="1" x14ac:dyDescent="0.2">
      <c r="B252" s="48">
        <v>41530</v>
      </c>
      <c r="C252" s="49">
        <v>2.8980000000000002E-2</v>
      </c>
      <c r="D252" s="50"/>
    </row>
    <row r="253" spans="2:4" hidden="1" outlineLevel="1" x14ac:dyDescent="0.2">
      <c r="B253" s="48">
        <v>41533</v>
      </c>
      <c r="C253" s="49">
        <v>2.8740000000000002E-2</v>
      </c>
      <c r="D253" s="50"/>
    </row>
    <row r="254" spans="2:4" hidden="1" outlineLevel="1" x14ac:dyDescent="0.2">
      <c r="B254" s="48">
        <v>41534</v>
      </c>
      <c r="C254" s="49">
        <v>2.8530000000000003E-2</v>
      </c>
      <c r="D254" s="50"/>
    </row>
    <row r="255" spans="2:4" hidden="1" outlineLevel="1" x14ac:dyDescent="0.2">
      <c r="B255" s="48">
        <v>41535</v>
      </c>
      <c r="C255" s="49">
        <v>2.7080000000000003E-2</v>
      </c>
      <c r="D255" s="50"/>
    </row>
    <row r="256" spans="2:4" hidden="1" outlineLevel="1" x14ac:dyDescent="0.2">
      <c r="B256" s="48">
        <v>41536</v>
      </c>
      <c r="C256" s="49">
        <v>2.7480000000000001E-2</v>
      </c>
      <c r="D256" s="50"/>
    </row>
    <row r="257" spans="2:4" hidden="1" outlineLevel="1" x14ac:dyDescent="0.2">
      <c r="B257" s="48">
        <v>41537</v>
      </c>
      <c r="C257" s="49">
        <v>2.7320000000000001E-2</v>
      </c>
      <c r="D257" s="50"/>
    </row>
    <row r="258" spans="2:4" hidden="1" outlineLevel="1" x14ac:dyDescent="0.2">
      <c r="B258" s="48">
        <v>41540</v>
      </c>
      <c r="C258" s="49">
        <v>2.7140000000000001E-2</v>
      </c>
      <c r="D258" s="50"/>
    </row>
    <row r="259" spans="2:4" hidden="1" outlineLevel="1" x14ac:dyDescent="0.2">
      <c r="B259" s="48">
        <v>41541</v>
      </c>
      <c r="C259" s="49">
        <v>2.6530000000000001E-2</v>
      </c>
      <c r="D259" s="50"/>
    </row>
    <row r="260" spans="2:4" hidden="1" outlineLevel="1" x14ac:dyDescent="0.2">
      <c r="B260" s="48">
        <v>41542</v>
      </c>
      <c r="C260" s="49">
        <v>2.614E-2</v>
      </c>
      <c r="D260" s="50"/>
    </row>
    <row r="261" spans="2:4" hidden="1" outlineLevel="1" x14ac:dyDescent="0.2">
      <c r="B261" s="48">
        <v>41543</v>
      </c>
      <c r="C261" s="49">
        <v>2.6429999999999999E-2</v>
      </c>
      <c r="D261" s="50"/>
    </row>
    <row r="262" spans="2:4" hidden="1" outlineLevel="1" x14ac:dyDescent="0.2">
      <c r="B262" s="48">
        <v>41544</v>
      </c>
      <c r="C262" s="49">
        <v>2.6190000000000001E-2</v>
      </c>
      <c r="D262" s="50"/>
    </row>
    <row r="263" spans="2:4" hidden="1" outlineLevel="1" x14ac:dyDescent="0.2">
      <c r="B263" s="48">
        <v>41547</v>
      </c>
      <c r="C263" s="49">
        <v>2.6150000000000003E-2</v>
      </c>
      <c r="D263" s="50"/>
    </row>
    <row r="264" spans="2:4" hidden="1" outlineLevel="1" x14ac:dyDescent="0.2">
      <c r="B264" s="48">
        <v>41548</v>
      </c>
      <c r="C264" s="49">
        <v>2.6459999999999997E-2</v>
      </c>
      <c r="D264" s="50"/>
    </row>
    <row r="265" spans="2:4" hidden="1" outlineLevel="1" x14ac:dyDescent="0.2">
      <c r="B265" s="48">
        <v>41549</v>
      </c>
      <c r="C265" s="49">
        <v>2.6259999999999999E-2</v>
      </c>
      <c r="D265" s="50"/>
    </row>
    <row r="266" spans="2:4" hidden="1" outlineLevel="1" x14ac:dyDescent="0.2">
      <c r="B266" s="48">
        <v>41550</v>
      </c>
      <c r="C266" s="49">
        <v>2.606E-2</v>
      </c>
      <c r="D266" s="50"/>
    </row>
    <row r="267" spans="2:4" hidden="1" outlineLevel="1" x14ac:dyDescent="0.2">
      <c r="B267" s="48">
        <v>41551</v>
      </c>
      <c r="C267" s="49">
        <v>2.6520000000000002E-2</v>
      </c>
      <c r="D267" s="50"/>
    </row>
    <row r="268" spans="2:4" hidden="1" outlineLevel="1" x14ac:dyDescent="0.2">
      <c r="B268" s="48">
        <v>41554</v>
      </c>
      <c r="C268" s="49">
        <v>2.6339999999999999E-2</v>
      </c>
      <c r="D268" s="50"/>
    </row>
    <row r="269" spans="2:4" hidden="1" outlineLevel="1" x14ac:dyDescent="0.2">
      <c r="B269" s="48">
        <v>41555</v>
      </c>
      <c r="C269" s="49">
        <v>2.6360000000000001E-2</v>
      </c>
      <c r="D269" s="50"/>
    </row>
    <row r="270" spans="2:4" hidden="1" outlineLevel="1" x14ac:dyDescent="0.2">
      <c r="B270" s="48">
        <v>41556</v>
      </c>
      <c r="C270" s="49">
        <v>2.6499999999999999E-2</v>
      </c>
      <c r="D270" s="50"/>
    </row>
    <row r="271" spans="2:4" hidden="1" outlineLevel="1" x14ac:dyDescent="0.2">
      <c r="B271" s="48">
        <v>41557</v>
      </c>
      <c r="C271" s="49">
        <v>2.6849999999999999E-2</v>
      </c>
      <c r="D271" s="50"/>
    </row>
    <row r="272" spans="2:4" hidden="1" outlineLevel="1" x14ac:dyDescent="0.2">
      <c r="B272" s="48">
        <v>41558</v>
      </c>
      <c r="C272" s="49">
        <v>2.682E-2</v>
      </c>
      <c r="D272" s="50"/>
    </row>
    <row r="273" spans="2:4" hidden="1" outlineLevel="1" x14ac:dyDescent="0.2">
      <c r="B273" s="48">
        <v>41561</v>
      </c>
      <c r="C273" s="49">
        <v>2.691E-2</v>
      </c>
      <c r="D273" s="50"/>
    </row>
    <row r="274" spans="2:4" hidden="1" outlineLevel="1" x14ac:dyDescent="0.2">
      <c r="B274" s="48">
        <v>41562</v>
      </c>
      <c r="C274" s="49">
        <v>2.7200000000000002E-2</v>
      </c>
      <c r="D274" s="50"/>
    </row>
    <row r="275" spans="2:4" hidden="1" outlineLevel="1" x14ac:dyDescent="0.2">
      <c r="B275" s="48">
        <v>41563</v>
      </c>
      <c r="C275" s="49">
        <v>2.6709999999999998E-2</v>
      </c>
      <c r="D275" s="50"/>
    </row>
    <row r="276" spans="2:4" hidden="1" outlineLevel="1" x14ac:dyDescent="0.2">
      <c r="B276" s="48">
        <v>41564</v>
      </c>
      <c r="C276" s="49">
        <v>2.5870000000000001E-2</v>
      </c>
      <c r="D276" s="50"/>
    </row>
    <row r="277" spans="2:4" hidden="1" outlineLevel="1" x14ac:dyDescent="0.2">
      <c r="B277" s="48">
        <v>41565</v>
      </c>
      <c r="C277" s="49">
        <v>2.589E-2</v>
      </c>
      <c r="D277" s="50"/>
    </row>
    <row r="278" spans="2:4" hidden="1" outlineLevel="1" x14ac:dyDescent="0.2">
      <c r="B278" s="48">
        <v>41568</v>
      </c>
      <c r="C278" s="49">
        <v>2.6089999999999999E-2</v>
      </c>
      <c r="D278" s="50"/>
    </row>
    <row r="279" spans="2:4" hidden="1" outlineLevel="1" x14ac:dyDescent="0.2">
      <c r="B279" s="48">
        <v>41569</v>
      </c>
      <c r="C279" s="49">
        <v>2.512E-2</v>
      </c>
      <c r="D279" s="50"/>
    </row>
    <row r="280" spans="2:4" hidden="1" outlineLevel="1" x14ac:dyDescent="0.2">
      <c r="B280" s="48">
        <v>41570</v>
      </c>
      <c r="C280" s="49">
        <v>2.4849999999999997E-2</v>
      </c>
      <c r="D280" s="50"/>
    </row>
    <row r="281" spans="2:4" hidden="1" outlineLevel="1" x14ac:dyDescent="0.2">
      <c r="B281" s="48">
        <v>41571</v>
      </c>
      <c r="C281" s="49">
        <v>2.5219999999999999E-2</v>
      </c>
      <c r="D281" s="50"/>
    </row>
    <row r="282" spans="2:4" hidden="1" outlineLevel="1" x14ac:dyDescent="0.2">
      <c r="B282" s="48">
        <v>41572</v>
      </c>
      <c r="C282" s="49">
        <v>2.503E-2</v>
      </c>
      <c r="D282" s="50"/>
    </row>
    <row r="283" spans="2:4" hidden="1" outlineLevel="1" x14ac:dyDescent="0.2">
      <c r="B283" s="48">
        <v>41575</v>
      </c>
      <c r="C283" s="49">
        <v>2.512E-2</v>
      </c>
      <c r="D283" s="50"/>
    </row>
    <row r="284" spans="2:4" hidden="1" outlineLevel="1" x14ac:dyDescent="0.2">
      <c r="B284" s="48">
        <v>41576</v>
      </c>
      <c r="C284" s="49">
        <v>2.5070000000000002E-2</v>
      </c>
      <c r="D284" s="50"/>
    </row>
    <row r="285" spans="2:4" hidden="1" outlineLevel="1" x14ac:dyDescent="0.2">
      <c r="B285" s="48">
        <v>41577</v>
      </c>
      <c r="C285" s="49">
        <v>2.5270000000000001E-2</v>
      </c>
      <c r="D285" s="50"/>
    </row>
    <row r="286" spans="2:4" hidden="1" outlineLevel="1" x14ac:dyDescent="0.2">
      <c r="B286" s="48">
        <v>41578</v>
      </c>
      <c r="C286" s="49">
        <v>2.5419999999999998E-2</v>
      </c>
      <c r="D286" s="50"/>
    </row>
    <row r="287" spans="2:4" hidden="1" outlineLevel="1" x14ac:dyDescent="0.2">
      <c r="B287" s="48">
        <v>41579</v>
      </c>
      <c r="C287" s="49">
        <v>2.6200000000000001E-2</v>
      </c>
      <c r="D287" s="50"/>
    </row>
    <row r="288" spans="2:4" hidden="1" outlineLevel="1" x14ac:dyDescent="0.2">
      <c r="B288" s="48">
        <v>41582</v>
      </c>
      <c r="C288" s="49">
        <v>2.6019999999999998E-2</v>
      </c>
      <c r="D288" s="50"/>
    </row>
    <row r="289" spans="2:4" hidden="1" outlineLevel="1" x14ac:dyDescent="0.2">
      <c r="B289" s="48">
        <v>41583</v>
      </c>
      <c r="C289" s="49">
        <v>2.6619999999999998E-2</v>
      </c>
      <c r="D289" s="50"/>
    </row>
    <row r="290" spans="2:4" hidden="1" outlineLevel="1" x14ac:dyDescent="0.2">
      <c r="B290" s="48">
        <v>41584</v>
      </c>
      <c r="C290" s="49">
        <v>2.64E-2</v>
      </c>
      <c r="D290" s="50"/>
    </row>
    <row r="291" spans="2:4" hidden="1" outlineLevel="1" x14ac:dyDescent="0.2">
      <c r="B291" s="48">
        <v>41585</v>
      </c>
      <c r="C291" s="49">
        <v>2.613E-2</v>
      </c>
      <c r="D291" s="50"/>
    </row>
    <row r="292" spans="2:4" hidden="1" outlineLevel="1" x14ac:dyDescent="0.2">
      <c r="B292" s="48">
        <v>41586</v>
      </c>
      <c r="C292" s="49">
        <v>2.7459999999999998E-2</v>
      </c>
      <c r="D292" s="50"/>
    </row>
    <row r="293" spans="2:4" hidden="1" outlineLevel="1" x14ac:dyDescent="0.2">
      <c r="B293" s="48">
        <v>41589</v>
      </c>
      <c r="C293" s="49">
        <v>2.751E-2</v>
      </c>
      <c r="D293" s="50"/>
    </row>
    <row r="294" spans="2:4" hidden="1" outlineLevel="1" x14ac:dyDescent="0.2">
      <c r="B294" s="48">
        <v>41590</v>
      </c>
      <c r="C294" s="49">
        <v>2.7679999999999996E-2</v>
      </c>
      <c r="D294" s="50"/>
    </row>
    <row r="295" spans="2:4" hidden="1" outlineLevel="1" x14ac:dyDescent="0.2">
      <c r="B295" s="48">
        <v>41591</v>
      </c>
      <c r="C295" s="49">
        <v>2.725E-2</v>
      </c>
      <c r="D295" s="50"/>
    </row>
    <row r="296" spans="2:4" hidden="1" outlineLevel="1" x14ac:dyDescent="0.2">
      <c r="B296" s="48">
        <v>41592</v>
      </c>
      <c r="C296" s="49">
        <v>2.7019999999999999E-2</v>
      </c>
      <c r="D296" s="50"/>
    </row>
    <row r="297" spans="2:4" hidden="1" outlineLevel="1" x14ac:dyDescent="0.2">
      <c r="B297" s="48">
        <v>41593</v>
      </c>
      <c r="C297" s="49">
        <v>2.7089999999999999E-2</v>
      </c>
      <c r="D297" s="50"/>
    </row>
    <row r="298" spans="2:4" hidden="1" outlineLevel="1" x14ac:dyDescent="0.2">
      <c r="B298" s="48">
        <v>41596</v>
      </c>
      <c r="C298" s="49">
        <v>2.6779999999999998E-2</v>
      </c>
      <c r="D298" s="50"/>
    </row>
    <row r="299" spans="2:4" hidden="1" outlineLevel="1" x14ac:dyDescent="0.2">
      <c r="B299" s="48">
        <v>41597</v>
      </c>
      <c r="C299" s="49">
        <v>2.7120000000000002E-2</v>
      </c>
      <c r="D299" s="50"/>
    </row>
    <row r="300" spans="2:4" hidden="1" outlineLevel="1" x14ac:dyDescent="0.2">
      <c r="B300" s="48">
        <v>41598</v>
      </c>
      <c r="C300" s="49">
        <v>2.7919999999999997E-2</v>
      </c>
      <c r="D300" s="50"/>
    </row>
    <row r="301" spans="2:4" hidden="1" outlineLevel="1" x14ac:dyDescent="0.2">
      <c r="B301" s="48">
        <v>41599</v>
      </c>
      <c r="C301" s="49">
        <v>2.7839999999999997E-2</v>
      </c>
      <c r="D301" s="50"/>
    </row>
    <row r="302" spans="2:4" hidden="1" outlineLevel="1" x14ac:dyDescent="0.2">
      <c r="B302" s="48">
        <v>41600</v>
      </c>
      <c r="C302" s="49">
        <v>2.7519999999999999E-2</v>
      </c>
      <c r="D302" s="50"/>
    </row>
    <row r="303" spans="2:4" hidden="1" outlineLevel="1" x14ac:dyDescent="0.2">
      <c r="B303" s="48">
        <v>41603</v>
      </c>
      <c r="C303" s="49">
        <v>2.741E-2</v>
      </c>
      <c r="D303" s="50"/>
    </row>
    <row r="304" spans="2:4" hidden="1" outlineLevel="1" x14ac:dyDescent="0.2">
      <c r="B304" s="48">
        <v>41604</v>
      </c>
      <c r="C304" s="49">
        <v>2.6960000000000001E-2</v>
      </c>
      <c r="D304" s="50"/>
    </row>
    <row r="305" spans="2:4" hidden="1" outlineLevel="1" x14ac:dyDescent="0.2">
      <c r="B305" s="48">
        <v>41605</v>
      </c>
      <c r="C305" s="49">
        <v>2.7360000000000002E-2</v>
      </c>
      <c r="D305" s="50"/>
    </row>
    <row r="306" spans="2:4" hidden="1" outlineLevel="1" x14ac:dyDescent="0.2">
      <c r="B306" s="48">
        <v>41607</v>
      </c>
      <c r="C306" s="49">
        <v>2.741E-2</v>
      </c>
      <c r="D306" s="50"/>
    </row>
    <row r="307" spans="2:4" hidden="1" outlineLevel="1" x14ac:dyDescent="0.2">
      <c r="B307" s="48">
        <v>41610</v>
      </c>
      <c r="C307" s="49">
        <v>2.801E-2</v>
      </c>
      <c r="D307" s="50"/>
    </row>
    <row r="308" spans="2:4" hidden="1" outlineLevel="1" x14ac:dyDescent="0.2">
      <c r="B308" s="48">
        <v>41611</v>
      </c>
      <c r="C308" s="49">
        <v>2.775E-2</v>
      </c>
      <c r="D308" s="50"/>
    </row>
    <row r="309" spans="2:4" hidden="1" outlineLevel="1" x14ac:dyDescent="0.2">
      <c r="B309" s="48">
        <v>41612</v>
      </c>
      <c r="C309" s="49">
        <v>2.8410000000000001E-2</v>
      </c>
      <c r="D309" s="50"/>
    </row>
    <row r="310" spans="2:4" hidden="1" outlineLevel="1" x14ac:dyDescent="0.2">
      <c r="B310" s="48">
        <v>41613</v>
      </c>
      <c r="C310" s="49">
        <v>2.862E-2</v>
      </c>
      <c r="D310" s="50"/>
    </row>
    <row r="311" spans="2:4" hidden="1" outlineLevel="1" x14ac:dyDescent="0.2">
      <c r="B311" s="48">
        <v>41614</v>
      </c>
      <c r="C311" s="49">
        <v>2.8830000000000001E-2</v>
      </c>
      <c r="D311" s="50"/>
    </row>
    <row r="312" spans="2:4" hidden="1" outlineLevel="1" x14ac:dyDescent="0.2">
      <c r="B312" s="48">
        <v>41617</v>
      </c>
      <c r="C312" s="49">
        <v>2.8570000000000002E-2</v>
      </c>
      <c r="D312" s="50"/>
    </row>
    <row r="313" spans="2:4" hidden="1" outlineLevel="1" x14ac:dyDescent="0.2">
      <c r="B313" s="48">
        <v>41618</v>
      </c>
      <c r="C313" s="49">
        <v>2.7970000000000002E-2</v>
      </c>
      <c r="D313" s="50"/>
    </row>
    <row r="314" spans="2:4" hidden="1" outlineLevel="1" x14ac:dyDescent="0.2">
      <c r="B314" s="48">
        <v>41619</v>
      </c>
      <c r="C314" s="49">
        <v>2.844E-2</v>
      </c>
      <c r="D314" s="50"/>
    </row>
    <row r="315" spans="2:4" hidden="1" outlineLevel="1" x14ac:dyDescent="0.2">
      <c r="B315" s="48">
        <v>41620</v>
      </c>
      <c r="C315" s="49">
        <v>2.8769999999999997E-2</v>
      </c>
      <c r="D315" s="50"/>
    </row>
    <row r="316" spans="2:4" hidden="1" outlineLevel="1" x14ac:dyDescent="0.2">
      <c r="B316" s="48">
        <v>41621</v>
      </c>
      <c r="C316" s="49">
        <v>2.8679999999999997E-2</v>
      </c>
      <c r="D316" s="50"/>
    </row>
    <row r="317" spans="2:4" hidden="1" outlineLevel="1" x14ac:dyDescent="0.2">
      <c r="B317" s="48">
        <v>41624</v>
      </c>
      <c r="C317" s="49">
        <v>2.8769999999999997E-2</v>
      </c>
      <c r="D317" s="50"/>
    </row>
    <row r="318" spans="2:4" hidden="1" outlineLevel="1" x14ac:dyDescent="0.2">
      <c r="B318" s="48">
        <v>41625</v>
      </c>
      <c r="C318" s="49">
        <v>2.843E-2</v>
      </c>
      <c r="D318" s="50"/>
    </row>
    <row r="319" spans="2:4" hidden="1" outlineLevel="1" x14ac:dyDescent="0.2">
      <c r="B319" s="48">
        <v>41626</v>
      </c>
      <c r="C319" s="49">
        <v>2.8849999999999997E-2</v>
      </c>
      <c r="D319" s="50"/>
    </row>
    <row r="320" spans="2:4" hidden="1" outlineLevel="1" x14ac:dyDescent="0.2">
      <c r="B320" s="48">
        <v>41627</v>
      </c>
      <c r="C320" s="49">
        <v>2.9249999999999998E-2</v>
      </c>
      <c r="D320" s="50"/>
    </row>
    <row r="321" spans="2:4" hidden="1" outlineLevel="1" x14ac:dyDescent="0.2">
      <c r="B321" s="48">
        <v>41628</v>
      </c>
      <c r="C321" s="49">
        <v>2.887E-2</v>
      </c>
      <c r="D321" s="50"/>
    </row>
    <row r="322" spans="2:4" hidden="1" outlineLevel="1" x14ac:dyDescent="0.2">
      <c r="B322" s="48">
        <v>41631</v>
      </c>
      <c r="C322" s="49">
        <v>2.9289999999999997E-2</v>
      </c>
      <c r="D322" s="50"/>
    </row>
    <row r="323" spans="2:4" hidden="1" outlineLevel="1" x14ac:dyDescent="0.2">
      <c r="B323" s="48">
        <v>41632</v>
      </c>
      <c r="C323" s="49">
        <v>2.9830000000000002E-2</v>
      </c>
      <c r="D323" s="50"/>
    </row>
    <row r="324" spans="2:4" hidden="1" outlineLevel="1" x14ac:dyDescent="0.2">
      <c r="B324" s="48">
        <v>41634</v>
      </c>
      <c r="C324" s="49">
        <v>2.9900000000000003E-2</v>
      </c>
      <c r="D324" s="50"/>
    </row>
    <row r="325" spans="2:4" hidden="1" outlineLevel="1" x14ac:dyDescent="0.2">
      <c r="B325" s="48">
        <v>41635</v>
      </c>
      <c r="C325" s="49">
        <v>3.0059999999999996E-2</v>
      </c>
      <c r="D325" s="50"/>
    </row>
    <row r="326" spans="2:4" hidden="1" outlineLevel="1" x14ac:dyDescent="0.2">
      <c r="B326" s="48">
        <v>41638</v>
      </c>
      <c r="C326" s="49">
        <v>2.9759999999999998E-2</v>
      </c>
      <c r="D326" s="50"/>
    </row>
    <row r="327" spans="2:4" hidden="1" outlineLevel="1" x14ac:dyDescent="0.2">
      <c r="B327" s="48">
        <v>41639</v>
      </c>
      <c r="C327" s="49">
        <v>3.0259999999999999E-2</v>
      </c>
      <c r="D327" s="50"/>
    </row>
    <row r="328" spans="2:4" hidden="1" outlineLevel="1" x14ac:dyDescent="0.2">
      <c r="B328" s="48">
        <v>41641</v>
      </c>
      <c r="C328" s="49">
        <v>2.9849999999999998E-2</v>
      </c>
      <c r="D328" s="50"/>
    </row>
    <row r="329" spans="2:4" hidden="1" outlineLevel="1" x14ac:dyDescent="0.2">
      <c r="B329" s="48">
        <v>41642</v>
      </c>
      <c r="C329" s="49">
        <v>2.9950000000000001E-2</v>
      </c>
      <c r="D329" s="50"/>
    </row>
    <row r="330" spans="2:4" hidden="1" outlineLevel="1" x14ac:dyDescent="0.2">
      <c r="B330" s="48">
        <v>41645</v>
      </c>
      <c r="C330" s="49">
        <v>2.9609999999999997E-2</v>
      </c>
      <c r="D330" s="50"/>
    </row>
    <row r="331" spans="2:4" hidden="1" outlineLevel="1" x14ac:dyDescent="0.2">
      <c r="B331" s="48">
        <v>41646</v>
      </c>
      <c r="C331" s="49">
        <v>2.9369999999999997E-2</v>
      </c>
      <c r="D331" s="50"/>
    </row>
    <row r="332" spans="2:4" hidden="1" outlineLevel="1" x14ac:dyDescent="0.2">
      <c r="B332" s="48">
        <v>41647</v>
      </c>
      <c r="C332" s="49">
        <v>2.9929999999999998E-2</v>
      </c>
      <c r="D332" s="50"/>
    </row>
    <row r="333" spans="2:4" hidden="1" outlineLevel="1" x14ac:dyDescent="0.2">
      <c r="B333" s="48">
        <v>41648</v>
      </c>
      <c r="C333" s="49">
        <v>2.963E-2</v>
      </c>
      <c r="D333" s="50"/>
    </row>
    <row r="334" spans="2:4" hidden="1" outlineLevel="1" x14ac:dyDescent="0.2">
      <c r="B334" s="48">
        <v>41649</v>
      </c>
      <c r="C334" s="49">
        <v>2.86E-2</v>
      </c>
      <c r="D334" s="50"/>
    </row>
    <row r="335" spans="2:4" hidden="1" outlineLevel="1" x14ac:dyDescent="0.2">
      <c r="B335" s="48">
        <v>41652</v>
      </c>
      <c r="C335" s="49">
        <v>2.827E-2</v>
      </c>
      <c r="D335" s="50"/>
    </row>
    <row r="336" spans="2:4" hidden="1" outlineLevel="1" x14ac:dyDescent="0.2">
      <c r="B336" s="48">
        <v>41653</v>
      </c>
      <c r="C336" s="49">
        <v>2.8690000000000004E-2</v>
      </c>
      <c r="D336" s="50"/>
    </row>
    <row r="337" spans="2:4" hidden="1" outlineLevel="1" x14ac:dyDescent="0.2">
      <c r="B337" s="48">
        <v>41654</v>
      </c>
      <c r="C337" s="49">
        <v>2.8839999999999998E-2</v>
      </c>
      <c r="D337" s="50"/>
    </row>
    <row r="338" spans="2:4" hidden="1" outlineLevel="1" x14ac:dyDescent="0.2">
      <c r="B338" s="48">
        <v>41655</v>
      </c>
      <c r="C338" s="49">
        <v>2.843E-2</v>
      </c>
      <c r="D338" s="50"/>
    </row>
    <row r="339" spans="2:4" hidden="1" outlineLevel="1" x14ac:dyDescent="0.2">
      <c r="B339" s="48">
        <v>41656</v>
      </c>
      <c r="C339" s="49">
        <v>2.827E-2</v>
      </c>
      <c r="D339" s="50"/>
    </row>
    <row r="340" spans="2:4" hidden="1" outlineLevel="1" x14ac:dyDescent="0.2">
      <c r="B340" s="48">
        <v>41660</v>
      </c>
      <c r="C340" s="49">
        <v>2.8250000000000001E-2</v>
      </c>
      <c r="D340" s="50"/>
    </row>
    <row r="341" spans="2:4" hidden="1" outlineLevel="1" x14ac:dyDescent="0.2">
      <c r="B341" s="48">
        <v>41661</v>
      </c>
      <c r="C341" s="49">
        <v>2.86E-2</v>
      </c>
      <c r="D341" s="50"/>
    </row>
    <row r="342" spans="2:4" hidden="1" outlineLevel="1" x14ac:dyDescent="0.2">
      <c r="B342" s="48">
        <v>41662</v>
      </c>
      <c r="C342" s="49">
        <v>2.7730000000000001E-2</v>
      </c>
      <c r="D342" s="50"/>
    </row>
    <row r="343" spans="2:4" hidden="1" outlineLevel="1" x14ac:dyDescent="0.2">
      <c r="B343" s="48">
        <v>41663</v>
      </c>
      <c r="C343" s="49">
        <v>2.7349999999999999E-2</v>
      </c>
      <c r="D343" s="50"/>
    </row>
    <row r="344" spans="2:4" hidden="1" outlineLevel="1" x14ac:dyDescent="0.2">
      <c r="B344" s="48">
        <v>41666</v>
      </c>
      <c r="C344" s="49">
        <v>2.7660000000000001E-2</v>
      </c>
      <c r="D344" s="50"/>
    </row>
    <row r="345" spans="2:4" hidden="1" outlineLevel="1" x14ac:dyDescent="0.2">
      <c r="B345" s="48">
        <v>41667</v>
      </c>
      <c r="C345" s="49">
        <v>2.7459999999999998E-2</v>
      </c>
      <c r="D345" s="50"/>
    </row>
    <row r="346" spans="2:4" hidden="1" outlineLevel="1" x14ac:dyDescent="0.2">
      <c r="B346" s="48">
        <v>41668</v>
      </c>
      <c r="C346" s="49">
        <v>2.6749999999999999E-2</v>
      </c>
      <c r="D346" s="50"/>
    </row>
    <row r="347" spans="2:4" hidden="1" outlineLevel="1" x14ac:dyDescent="0.2">
      <c r="B347" s="48">
        <v>41669</v>
      </c>
      <c r="C347" s="49">
        <v>2.6929999999999999E-2</v>
      </c>
      <c r="D347" s="50"/>
    </row>
    <row r="348" spans="2:4" hidden="1" outlineLevel="1" x14ac:dyDescent="0.2">
      <c r="B348" s="48">
        <v>41670</v>
      </c>
      <c r="C348" s="49">
        <v>2.6680000000000002E-2</v>
      </c>
      <c r="D348" s="50"/>
    </row>
    <row r="349" spans="2:4" hidden="1" outlineLevel="1" x14ac:dyDescent="0.2">
      <c r="B349" s="48">
        <v>41673</v>
      </c>
      <c r="C349" s="49">
        <v>2.581E-2</v>
      </c>
      <c r="D349" s="50"/>
    </row>
    <row r="350" spans="2:4" hidden="1" outlineLevel="1" x14ac:dyDescent="0.2">
      <c r="B350" s="48">
        <v>41674</v>
      </c>
      <c r="C350" s="49">
        <v>2.6239999999999999E-2</v>
      </c>
      <c r="D350" s="50"/>
    </row>
    <row r="351" spans="2:4" hidden="1" outlineLevel="1" x14ac:dyDescent="0.2">
      <c r="B351" s="48">
        <v>41675</v>
      </c>
      <c r="C351" s="49">
        <v>2.6669999999999999E-2</v>
      </c>
      <c r="D351" s="50"/>
    </row>
    <row r="352" spans="2:4" hidden="1" outlineLevel="1" x14ac:dyDescent="0.2">
      <c r="B352" s="48">
        <v>41676</v>
      </c>
      <c r="C352" s="49">
        <v>2.7019999999999999E-2</v>
      </c>
      <c r="D352" s="50"/>
    </row>
    <row r="353" spans="2:4" hidden="1" outlineLevel="1" x14ac:dyDescent="0.2">
      <c r="B353" s="48">
        <v>41677</v>
      </c>
      <c r="C353" s="49">
        <v>2.6749999999999999E-2</v>
      </c>
      <c r="D353" s="50"/>
    </row>
    <row r="354" spans="2:4" hidden="1" outlineLevel="1" x14ac:dyDescent="0.2">
      <c r="B354" s="48">
        <v>41680</v>
      </c>
      <c r="C354" s="49">
        <v>2.6779999999999998E-2</v>
      </c>
      <c r="D354" s="50"/>
    </row>
    <row r="355" spans="2:4" hidden="1" outlineLevel="1" x14ac:dyDescent="0.2">
      <c r="B355" s="48">
        <v>41681</v>
      </c>
      <c r="C355" s="49">
        <v>2.7189999999999999E-2</v>
      </c>
      <c r="D355" s="50"/>
    </row>
    <row r="356" spans="2:4" hidden="1" outlineLevel="1" x14ac:dyDescent="0.2">
      <c r="B356" s="48">
        <v>41682</v>
      </c>
      <c r="C356" s="49">
        <v>2.7629999999999998E-2</v>
      </c>
      <c r="D356" s="50"/>
    </row>
    <row r="357" spans="2:4" hidden="1" outlineLevel="1" x14ac:dyDescent="0.2">
      <c r="B357" s="48">
        <v>41683</v>
      </c>
      <c r="C357" s="49">
        <v>2.7360000000000002E-2</v>
      </c>
      <c r="D357" s="50"/>
    </row>
    <row r="358" spans="2:4" hidden="1" outlineLevel="1" x14ac:dyDescent="0.2">
      <c r="B358" s="48">
        <v>41684</v>
      </c>
      <c r="C358" s="49">
        <v>2.7459999999999998E-2</v>
      </c>
      <c r="D358" s="50"/>
    </row>
    <row r="359" spans="2:4" hidden="1" outlineLevel="1" x14ac:dyDescent="0.2">
      <c r="B359" s="48">
        <v>41688</v>
      </c>
      <c r="C359" s="49">
        <v>2.7109999999999999E-2</v>
      </c>
      <c r="D359" s="50"/>
    </row>
    <row r="360" spans="2:4" hidden="1" outlineLevel="1" x14ac:dyDescent="0.2">
      <c r="B360" s="48">
        <v>41689</v>
      </c>
      <c r="C360" s="49">
        <v>2.734E-2</v>
      </c>
      <c r="D360" s="50"/>
    </row>
    <row r="361" spans="2:4" hidden="1" outlineLevel="1" x14ac:dyDescent="0.2">
      <c r="B361" s="48">
        <v>41690</v>
      </c>
      <c r="C361" s="49">
        <v>2.7539999999999999E-2</v>
      </c>
      <c r="D361" s="50"/>
    </row>
    <row r="362" spans="2:4" hidden="1" outlineLevel="1" x14ac:dyDescent="0.2">
      <c r="B362" s="48">
        <v>41691</v>
      </c>
      <c r="C362" s="49">
        <v>2.734E-2</v>
      </c>
      <c r="D362" s="50"/>
    </row>
    <row r="363" spans="2:4" hidden="1" outlineLevel="1" x14ac:dyDescent="0.2">
      <c r="B363" s="48">
        <v>41694</v>
      </c>
      <c r="C363" s="49">
        <v>2.75E-2</v>
      </c>
      <c r="D363" s="50"/>
    </row>
    <row r="364" spans="2:4" hidden="1" outlineLevel="1" x14ac:dyDescent="0.2">
      <c r="B364" s="48">
        <v>41695</v>
      </c>
      <c r="C364" s="49">
        <v>2.7009999999999999E-2</v>
      </c>
      <c r="D364" s="50"/>
    </row>
    <row r="365" spans="2:4" hidden="1" outlineLevel="1" x14ac:dyDescent="0.2">
      <c r="B365" s="48">
        <v>41696</v>
      </c>
      <c r="C365" s="49">
        <v>2.673E-2</v>
      </c>
      <c r="D365" s="50"/>
    </row>
    <row r="366" spans="2:4" hidden="1" outlineLevel="1" x14ac:dyDescent="0.2">
      <c r="B366" s="48">
        <v>41697</v>
      </c>
      <c r="C366" s="49">
        <v>2.6419999999999999E-2</v>
      </c>
      <c r="D366" s="50"/>
    </row>
    <row r="367" spans="2:4" hidden="1" outlineLevel="1" x14ac:dyDescent="0.2">
      <c r="B367" s="48">
        <v>41698</v>
      </c>
      <c r="C367" s="49">
        <v>2.6579999999999999E-2</v>
      </c>
      <c r="D367" s="50"/>
    </row>
    <row r="368" spans="2:4" hidden="1" outlineLevel="1" x14ac:dyDescent="0.2">
      <c r="B368" s="48">
        <v>41701</v>
      </c>
      <c r="C368" s="49">
        <v>2.6070000000000003E-2</v>
      </c>
      <c r="D368" s="50"/>
    </row>
    <row r="369" spans="2:4" hidden="1" outlineLevel="1" x14ac:dyDescent="0.2">
      <c r="B369" s="48">
        <v>41702</v>
      </c>
      <c r="C369" s="49">
        <v>2.691E-2</v>
      </c>
      <c r="D369" s="50"/>
    </row>
    <row r="370" spans="2:4" hidden="1" outlineLevel="1" x14ac:dyDescent="0.2">
      <c r="B370" s="48">
        <v>41703</v>
      </c>
      <c r="C370" s="49">
        <v>2.6980000000000001E-2</v>
      </c>
      <c r="D370" s="50"/>
    </row>
    <row r="371" spans="2:4" hidden="1" outlineLevel="1" x14ac:dyDescent="0.2">
      <c r="B371" s="48">
        <v>41704</v>
      </c>
      <c r="C371" s="49">
        <v>2.7370000000000002E-2</v>
      </c>
      <c r="D371" s="50"/>
    </row>
    <row r="372" spans="2:4" hidden="1" outlineLevel="1" x14ac:dyDescent="0.2">
      <c r="B372" s="48">
        <v>41705</v>
      </c>
      <c r="C372" s="49">
        <v>2.7900000000000001E-2</v>
      </c>
      <c r="D372" s="50"/>
    </row>
    <row r="373" spans="2:4" hidden="1" outlineLevel="1" x14ac:dyDescent="0.2">
      <c r="B373" s="48">
        <v>41708</v>
      </c>
      <c r="C373" s="49">
        <v>2.7839999999999997E-2</v>
      </c>
      <c r="D373" s="50"/>
    </row>
    <row r="374" spans="2:4" hidden="1" outlineLevel="1" x14ac:dyDescent="0.2">
      <c r="B374" s="48">
        <v>41709</v>
      </c>
      <c r="C374" s="49">
        <v>2.7660000000000001E-2</v>
      </c>
      <c r="D374" s="50"/>
    </row>
    <row r="375" spans="2:4" hidden="1" outlineLevel="1" x14ac:dyDescent="0.2">
      <c r="B375" s="48">
        <v>41710</v>
      </c>
      <c r="C375" s="49">
        <v>2.726E-2</v>
      </c>
      <c r="D375" s="50"/>
    </row>
    <row r="376" spans="2:4" hidden="1" outlineLevel="1" x14ac:dyDescent="0.2">
      <c r="B376" s="48">
        <v>41711</v>
      </c>
      <c r="C376" s="49">
        <v>2.6530000000000001E-2</v>
      </c>
      <c r="D376" s="50"/>
    </row>
    <row r="377" spans="2:4" hidden="1" outlineLevel="1" x14ac:dyDescent="0.2">
      <c r="B377" s="48">
        <v>41712</v>
      </c>
      <c r="C377" s="49">
        <v>2.6450000000000001E-2</v>
      </c>
      <c r="D377" s="50"/>
    </row>
    <row r="378" spans="2:4" hidden="1" outlineLevel="1" x14ac:dyDescent="0.2">
      <c r="B378" s="48">
        <v>41715</v>
      </c>
      <c r="C378" s="49">
        <v>2.699E-2</v>
      </c>
      <c r="D378" s="50"/>
    </row>
    <row r="379" spans="2:4" hidden="1" outlineLevel="1" x14ac:dyDescent="0.2">
      <c r="B379" s="48">
        <v>41716</v>
      </c>
      <c r="C379" s="49">
        <v>2.681E-2</v>
      </c>
      <c r="D379" s="50"/>
    </row>
    <row r="380" spans="2:4" hidden="1" outlineLevel="1" x14ac:dyDescent="0.2">
      <c r="B380" s="48">
        <v>41717</v>
      </c>
      <c r="C380" s="49">
        <v>2.7719999999999998E-2</v>
      </c>
      <c r="D380" s="50"/>
    </row>
    <row r="381" spans="2:4" hidden="1" outlineLevel="1" x14ac:dyDescent="0.2">
      <c r="B381" s="48">
        <v>41718</v>
      </c>
      <c r="C381" s="49">
        <v>2.775E-2</v>
      </c>
      <c r="D381" s="50"/>
    </row>
    <row r="382" spans="2:4" hidden="1" outlineLevel="1" x14ac:dyDescent="0.2">
      <c r="B382" s="48">
        <v>41719</v>
      </c>
      <c r="C382" s="49">
        <v>2.75E-2</v>
      </c>
      <c r="D382" s="50"/>
    </row>
    <row r="383" spans="2:4" hidden="1" outlineLevel="1" x14ac:dyDescent="0.2">
      <c r="B383" s="48">
        <v>41722</v>
      </c>
      <c r="C383" s="49">
        <v>2.733E-2</v>
      </c>
      <c r="D383" s="50"/>
    </row>
    <row r="384" spans="2:4" hidden="1" outlineLevel="1" x14ac:dyDescent="0.2">
      <c r="B384" s="48">
        <v>41723</v>
      </c>
      <c r="C384" s="49">
        <v>2.7349999999999999E-2</v>
      </c>
      <c r="D384" s="50"/>
    </row>
    <row r="385" spans="2:4" hidden="1" outlineLevel="1" x14ac:dyDescent="0.2">
      <c r="B385" s="48">
        <v>41724</v>
      </c>
      <c r="C385" s="49">
        <v>2.7009999999999999E-2</v>
      </c>
      <c r="D385" s="50"/>
    </row>
    <row r="386" spans="2:4" hidden="1" outlineLevel="1" x14ac:dyDescent="0.2">
      <c r="B386" s="48">
        <v>41725</v>
      </c>
      <c r="C386" s="49">
        <v>2.6720000000000001E-2</v>
      </c>
      <c r="D386" s="50"/>
    </row>
    <row r="387" spans="2:4" hidden="1" outlineLevel="1" x14ac:dyDescent="0.2">
      <c r="B387" s="48">
        <v>41726</v>
      </c>
      <c r="C387" s="49">
        <v>2.7120000000000002E-2</v>
      </c>
      <c r="D387" s="50"/>
    </row>
    <row r="388" spans="2:4" hidden="1" outlineLevel="1" x14ac:dyDescent="0.2">
      <c r="B388" s="48">
        <v>41729</v>
      </c>
      <c r="C388" s="49">
        <v>2.7229999999999997E-2</v>
      </c>
      <c r="D388" s="50"/>
    </row>
    <row r="389" spans="2:4" hidden="1" outlineLevel="1" x14ac:dyDescent="0.2">
      <c r="B389" s="48">
        <v>41730</v>
      </c>
      <c r="C389" s="49">
        <v>2.759E-2</v>
      </c>
      <c r="D389" s="50"/>
    </row>
    <row r="390" spans="2:4" hidden="1" outlineLevel="1" x14ac:dyDescent="0.2">
      <c r="B390" s="48">
        <v>41731</v>
      </c>
      <c r="C390" s="49">
        <v>2.8029999999999999E-2</v>
      </c>
      <c r="D390" s="50"/>
    </row>
    <row r="391" spans="2:4" hidden="1" outlineLevel="1" x14ac:dyDescent="0.2">
      <c r="B391" s="48">
        <v>41732</v>
      </c>
      <c r="C391" s="49">
        <v>2.7900000000000001E-2</v>
      </c>
      <c r="D391" s="50"/>
    </row>
    <row r="392" spans="2:4" hidden="1" outlineLevel="1" x14ac:dyDescent="0.2">
      <c r="B392" s="48">
        <v>41733</v>
      </c>
      <c r="C392" s="49">
        <v>2.726E-2</v>
      </c>
      <c r="D392" s="50"/>
    </row>
    <row r="393" spans="2:4" hidden="1" outlineLevel="1" x14ac:dyDescent="0.2">
      <c r="B393" s="48">
        <v>41736</v>
      </c>
      <c r="C393" s="49">
        <v>2.6949999999999998E-2</v>
      </c>
      <c r="D393" s="50"/>
    </row>
    <row r="394" spans="2:4" hidden="1" outlineLevel="1" x14ac:dyDescent="0.2">
      <c r="B394" s="48">
        <v>41737</v>
      </c>
      <c r="C394" s="49">
        <v>2.681E-2</v>
      </c>
      <c r="D394" s="50"/>
    </row>
    <row r="395" spans="2:4" hidden="1" outlineLevel="1" x14ac:dyDescent="0.2">
      <c r="B395" s="48">
        <v>41738</v>
      </c>
      <c r="C395" s="49">
        <v>2.6840000000000003E-2</v>
      </c>
      <c r="D395" s="50"/>
    </row>
    <row r="396" spans="2:4" hidden="1" outlineLevel="1" x14ac:dyDescent="0.2">
      <c r="B396" s="48">
        <v>41739</v>
      </c>
      <c r="C396" s="49">
        <v>2.6280000000000001E-2</v>
      </c>
      <c r="D396" s="50"/>
    </row>
    <row r="397" spans="2:4" hidden="1" outlineLevel="1" x14ac:dyDescent="0.2">
      <c r="B397" s="48">
        <v>41740</v>
      </c>
      <c r="C397" s="49">
        <v>2.6190000000000001E-2</v>
      </c>
      <c r="D397" s="50"/>
    </row>
    <row r="398" spans="2:4" hidden="1" outlineLevel="1" x14ac:dyDescent="0.2">
      <c r="B398" s="48">
        <v>41743</v>
      </c>
      <c r="C398" s="49">
        <v>2.6389999999999997E-2</v>
      </c>
      <c r="D398" s="50"/>
    </row>
    <row r="399" spans="2:4" hidden="1" outlineLevel="1" x14ac:dyDescent="0.2">
      <c r="B399" s="48">
        <v>41744</v>
      </c>
      <c r="C399" s="49">
        <v>2.6280000000000001E-2</v>
      </c>
      <c r="D399" s="50"/>
    </row>
    <row r="400" spans="2:4" hidden="1" outlineLevel="1" x14ac:dyDescent="0.2">
      <c r="B400" s="48">
        <v>41745</v>
      </c>
      <c r="C400" s="49">
        <v>2.6370000000000001E-2</v>
      </c>
      <c r="D400" s="50"/>
    </row>
    <row r="401" spans="2:4" hidden="1" outlineLevel="1" x14ac:dyDescent="0.2">
      <c r="B401" s="48">
        <v>41746</v>
      </c>
      <c r="C401" s="49">
        <v>2.7210000000000002E-2</v>
      </c>
      <c r="D401" s="50"/>
    </row>
    <row r="402" spans="2:4" hidden="1" outlineLevel="1" x14ac:dyDescent="0.2">
      <c r="B402" s="48">
        <v>41750</v>
      </c>
      <c r="C402" s="49">
        <v>2.7210000000000002E-2</v>
      </c>
      <c r="D402" s="50"/>
    </row>
    <row r="403" spans="2:4" hidden="1" outlineLevel="1" x14ac:dyDescent="0.2">
      <c r="B403" s="48">
        <v>41751</v>
      </c>
      <c r="C403" s="49">
        <v>2.726E-2</v>
      </c>
      <c r="D403" s="50"/>
    </row>
    <row r="404" spans="2:4" hidden="1" outlineLevel="1" x14ac:dyDescent="0.2">
      <c r="B404" s="48">
        <v>41752</v>
      </c>
      <c r="C404" s="49">
        <v>2.6859999999999998E-2</v>
      </c>
      <c r="D404" s="50"/>
    </row>
    <row r="405" spans="2:4" hidden="1" outlineLevel="1" x14ac:dyDescent="0.2">
      <c r="B405" s="48">
        <v>41753</v>
      </c>
      <c r="C405" s="49">
        <v>2.6880000000000001E-2</v>
      </c>
      <c r="D405" s="50"/>
    </row>
    <row r="406" spans="2:4" hidden="1" outlineLevel="1" x14ac:dyDescent="0.2">
      <c r="B406" s="48">
        <v>41754</v>
      </c>
      <c r="C406" s="49">
        <v>2.666E-2</v>
      </c>
      <c r="D406" s="50"/>
    </row>
    <row r="407" spans="2:4" hidden="1" outlineLevel="1" x14ac:dyDescent="0.2">
      <c r="B407" s="48">
        <v>41757</v>
      </c>
      <c r="C407" s="49">
        <v>2.6770000000000002E-2</v>
      </c>
      <c r="D407" s="50"/>
    </row>
    <row r="408" spans="2:4" hidden="1" outlineLevel="1" x14ac:dyDescent="0.2">
      <c r="B408" s="48">
        <v>41758</v>
      </c>
      <c r="C408" s="49">
        <v>2.6949999999999998E-2</v>
      </c>
      <c r="D408" s="50"/>
    </row>
    <row r="409" spans="2:4" hidden="1" outlineLevel="1" x14ac:dyDescent="0.2">
      <c r="B409" s="48">
        <v>41759</v>
      </c>
      <c r="C409" s="49">
        <v>2.648E-2</v>
      </c>
      <c r="D409" s="50"/>
    </row>
    <row r="410" spans="2:4" hidden="1" outlineLevel="1" x14ac:dyDescent="0.2">
      <c r="B410" s="48">
        <v>41760</v>
      </c>
      <c r="C410" s="49">
        <v>2.606E-2</v>
      </c>
      <c r="D410" s="50"/>
    </row>
    <row r="411" spans="2:4" hidden="1" outlineLevel="1" x14ac:dyDescent="0.2">
      <c r="B411" s="48">
        <v>41761</v>
      </c>
      <c r="C411" s="49">
        <v>2.5910000000000002E-2</v>
      </c>
      <c r="D411" s="50"/>
    </row>
    <row r="412" spans="2:4" hidden="1" outlineLevel="1" x14ac:dyDescent="0.2">
      <c r="B412" s="48">
        <v>41764</v>
      </c>
      <c r="C412" s="49">
        <v>2.6110000000000001E-2</v>
      </c>
      <c r="D412" s="50"/>
    </row>
    <row r="413" spans="2:4" hidden="1" outlineLevel="1" x14ac:dyDescent="0.2">
      <c r="B413" s="48">
        <v>41765</v>
      </c>
      <c r="C413" s="49">
        <v>2.5950000000000001E-2</v>
      </c>
      <c r="D413" s="50"/>
    </row>
    <row r="414" spans="2:4" hidden="1" outlineLevel="1" x14ac:dyDescent="0.2">
      <c r="B414" s="48">
        <v>41766</v>
      </c>
      <c r="C414" s="49">
        <v>2.5899999999999999E-2</v>
      </c>
      <c r="D414" s="50"/>
    </row>
    <row r="415" spans="2:4" hidden="1" outlineLevel="1" x14ac:dyDescent="0.2">
      <c r="B415" s="48">
        <v>41767</v>
      </c>
      <c r="C415" s="49">
        <v>2.6019999999999998E-2</v>
      </c>
      <c r="D415" s="50"/>
    </row>
    <row r="416" spans="2:4" hidden="1" outlineLevel="1" x14ac:dyDescent="0.2">
      <c r="B416" s="48">
        <v>41768</v>
      </c>
      <c r="C416" s="49">
        <v>2.6230000000000003E-2</v>
      </c>
      <c r="D416" s="50"/>
    </row>
    <row r="417" spans="2:4" hidden="1" outlineLevel="1" x14ac:dyDescent="0.2">
      <c r="B417" s="48">
        <v>41771</v>
      </c>
      <c r="C417" s="49">
        <v>2.656E-2</v>
      </c>
      <c r="D417" s="50"/>
    </row>
    <row r="418" spans="2:4" hidden="1" outlineLevel="1" x14ac:dyDescent="0.2">
      <c r="B418" s="48">
        <v>41772</v>
      </c>
      <c r="C418" s="49">
        <v>2.6179999999999998E-2</v>
      </c>
      <c r="D418" s="50"/>
    </row>
    <row r="419" spans="2:4" hidden="1" outlineLevel="1" x14ac:dyDescent="0.2">
      <c r="B419" s="48">
        <v>41773</v>
      </c>
      <c r="C419" s="49">
        <v>2.5430000000000001E-2</v>
      </c>
      <c r="D419" s="50"/>
    </row>
    <row r="420" spans="2:4" hidden="1" outlineLevel="1" x14ac:dyDescent="0.2">
      <c r="B420" s="48">
        <v>41774</v>
      </c>
      <c r="C420" s="49">
        <v>2.5019999999999997E-2</v>
      </c>
      <c r="D420" s="50"/>
    </row>
    <row r="421" spans="2:4" hidden="1" outlineLevel="1" x14ac:dyDescent="0.2">
      <c r="B421" s="48">
        <v>41775</v>
      </c>
      <c r="C421" s="49">
        <v>2.5179999999999998E-2</v>
      </c>
      <c r="D421" s="50"/>
    </row>
    <row r="422" spans="2:4" hidden="1" outlineLevel="1" x14ac:dyDescent="0.2">
      <c r="B422" s="48">
        <v>41778</v>
      </c>
      <c r="C422" s="49">
        <v>2.5360000000000001E-2</v>
      </c>
      <c r="D422" s="50"/>
    </row>
    <row r="423" spans="2:4" hidden="1" outlineLevel="1" x14ac:dyDescent="0.2">
      <c r="B423" s="48">
        <v>41779</v>
      </c>
      <c r="C423" s="49">
        <v>2.5089999999999998E-2</v>
      </c>
      <c r="D423" s="50"/>
    </row>
    <row r="424" spans="2:4" hidden="1" outlineLevel="1" x14ac:dyDescent="0.2">
      <c r="B424" s="48">
        <v>41780</v>
      </c>
      <c r="C424" s="49">
        <v>2.537E-2</v>
      </c>
      <c r="D424" s="50"/>
    </row>
    <row r="425" spans="2:4" hidden="1" outlineLevel="1" x14ac:dyDescent="0.2">
      <c r="B425" s="48">
        <v>41781</v>
      </c>
      <c r="C425" s="49">
        <v>2.5550000000000003E-2</v>
      </c>
      <c r="D425" s="50"/>
    </row>
    <row r="426" spans="2:4" hidden="1" outlineLevel="1" x14ac:dyDescent="0.2">
      <c r="B426" s="48">
        <v>41782</v>
      </c>
      <c r="C426" s="49">
        <v>2.5360000000000001E-2</v>
      </c>
      <c r="D426" s="50"/>
    </row>
    <row r="427" spans="2:4" hidden="1" outlineLevel="1" x14ac:dyDescent="0.2">
      <c r="B427" s="48">
        <v>41786</v>
      </c>
      <c r="C427" s="49">
        <v>2.5179999999999998E-2</v>
      </c>
      <c r="D427" s="50"/>
    </row>
    <row r="428" spans="2:4" hidden="1" outlineLevel="1" x14ac:dyDescent="0.2">
      <c r="B428" s="48">
        <v>41787</v>
      </c>
      <c r="C428" s="49">
        <v>2.4380000000000002E-2</v>
      </c>
      <c r="D428" s="50"/>
    </row>
    <row r="429" spans="2:4" hidden="1" outlineLevel="1" x14ac:dyDescent="0.2">
      <c r="B429" s="48">
        <v>41788</v>
      </c>
      <c r="C429" s="49">
        <v>2.4470000000000002E-2</v>
      </c>
      <c r="D429" s="50"/>
    </row>
    <row r="430" spans="2:4" hidden="1" outlineLevel="1" x14ac:dyDescent="0.2">
      <c r="B430" s="48">
        <v>41789</v>
      </c>
      <c r="C430" s="49">
        <v>2.4569999999999998E-2</v>
      </c>
      <c r="D430" s="50"/>
    </row>
    <row r="431" spans="2:4" hidden="1" outlineLevel="1" x14ac:dyDescent="0.2">
      <c r="B431" s="48">
        <v>41792</v>
      </c>
      <c r="C431" s="49">
        <v>2.5339999999999998E-2</v>
      </c>
      <c r="D431" s="50"/>
    </row>
    <row r="432" spans="2:4" hidden="1" outlineLevel="1" x14ac:dyDescent="0.2">
      <c r="B432" s="48">
        <v>41793</v>
      </c>
      <c r="C432" s="49">
        <v>2.5929999999999998E-2</v>
      </c>
      <c r="D432" s="50"/>
    </row>
    <row r="433" spans="2:4" hidden="1" outlineLevel="1" x14ac:dyDescent="0.2">
      <c r="B433" s="48">
        <v>41794</v>
      </c>
      <c r="C433" s="49">
        <v>2.606E-2</v>
      </c>
      <c r="D433" s="50"/>
    </row>
    <row r="434" spans="2:4" hidden="1" outlineLevel="1" x14ac:dyDescent="0.2">
      <c r="B434" s="48">
        <v>41795</v>
      </c>
      <c r="C434" s="49">
        <v>2.5840000000000002E-2</v>
      </c>
      <c r="D434" s="50"/>
    </row>
    <row r="435" spans="2:4" hidden="1" outlineLevel="1" x14ac:dyDescent="0.2">
      <c r="B435" s="48">
        <v>41796</v>
      </c>
      <c r="C435" s="49">
        <v>2.597E-2</v>
      </c>
      <c r="D435" s="50"/>
    </row>
    <row r="436" spans="2:4" hidden="1" outlineLevel="1" x14ac:dyDescent="0.2">
      <c r="B436" s="48">
        <v>41799</v>
      </c>
      <c r="C436" s="49">
        <v>2.613E-2</v>
      </c>
      <c r="D436" s="50"/>
    </row>
    <row r="437" spans="2:4" hidden="1" outlineLevel="1" x14ac:dyDescent="0.2">
      <c r="B437" s="48">
        <v>41800</v>
      </c>
      <c r="C437" s="49">
        <v>2.6349999999999998E-2</v>
      </c>
      <c r="D437" s="50"/>
    </row>
    <row r="438" spans="2:4" hidden="1" outlineLevel="1" x14ac:dyDescent="0.2">
      <c r="B438" s="48">
        <v>41801</v>
      </c>
      <c r="C438" s="49">
        <v>2.64E-2</v>
      </c>
      <c r="D438" s="50"/>
    </row>
    <row r="439" spans="2:4" hidden="1" outlineLevel="1" x14ac:dyDescent="0.2">
      <c r="B439" s="48">
        <v>41802</v>
      </c>
      <c r="C439" s="49">
        <v>2.5859999999999998E-2</v>
      </c>
      <c r="D439" s="50"/>
    </row>
    <row r="440" spans="2:4" hidden="1" outlineLevel="1" x14ac:dyDescent="0.2">
      <c r="B440" s="48">
        <v>41803</v>
      </c>
      <c r="C440" s="49">
        <v>2.6040000000000001E-2</v>
      </c>
      <c r="D440" s="50"/>
    </row>
    <row r="441" spans="2:4" hidden="1" outlineLevel="1" x14ac:dyDescent="0.2">
      <c r="B441" s="48">
        <v>41806</v>
      </c>
      <c r="C441" s="49">
        <v>2.597E-2</v>
      </c>
    </row>
    <row r="442" spans="2:4" hidden="1" outlineLevel="1" x14ac:dyDescent="0.2">
      <c r="B442" s="48">
        <v>41807</v>
      </c>
      <c r="C442" s="49">
        <v>2.6549999999999997E-2</v>
      </c>
    </row>
    <row r="443" spans="2:4" hidden="1" outlineLevel="1" x14ac:dyDescent="0.2">
      <c r="B443" s="48">
        <v>41808</v>
      </c>
      <c r="C443" s="49">
        <v>2.613E-2</v>
      </c>
    </row>
    <row r="444" spans="2:4" hidden="1" outlineLevel="1" x14ac:dyDescent="0.2">
      <c r="B444" s="48">
        <v>41809</v>
      </c>
      <c r="C444" s="49">
        <v>2.622E-2</v>
      </c>
    </row>
    <row r="445" spans="2:4" hidden="1" outlineLevel="1" x14ac:dyDescent="0.2">
      <c r="B445" s="48">
        <v>41810</v>
      </c>
      <c r="C445" s="49">
        <v>2.6239999999999999E-2</v>
      </c>
    </row>
    <row r="446" spans="2:4" hidden="1" outlineLevel="1" x14ac:dyDescent="0.2">
      <c r="B446" s="48">
        <v>41813</v>
      </c>
      <c r="C446" s="49">
        <v>2.6230000000000003E-2</v>
      </c>
    </row>
    <row r="447" spans="2:4" hidden="1" outlineLevel="1" x14ac:dyDescent="0.2">
      <c r="B447" s="48">
        <v>41814</v>
      </c>
      <c r="C447" s="49">
        <v>2.5859999999999998E-2</v>
      </c>
    </row>
    <row r="448" spans="2:4" hidden="1" outlineLevel="1" x14ac:dyDescent="0.2">
      <c r="B448" s="48">
        <v>41815</v>
      </c>
      <c r="C448" s="49">
        <v>2.5590000000000002E-2</v>
      </c>
    </row>
    <row r="449" spans="2:3" hidden="1" outlineLevel="1" x14ac:dyDescent="0.2">
      <c r="B449" s="48">
        <v>41816</v>
      </c>
      <c r="C449" s="49">
        <v>2.5249999999999998E-2</v>
      </c>
    </row>
    <row r="450" spans="2:3" hidden="1" outlineLevel="1" x14ac:dyDescent="0.2">
      <c r="B450" s="48">
        <v>41817</v>
      </c>
      <c r="C450" s="49">
        <v>2.5319999999999999E-2</v>
      </c>
    </row>
    <row r="451" spans="2:3" hidden="1" outlineLevel="1" x14ac:dyDescent="0.2">
      <c r="B451" s="48">
        <v>41820</v>
      </c>
      <c r="C451" s="49">
        <v>2.5160000000000002E-2</v>
      </c>
    </row>
    <row r="452" spans="2:3" hidden="1" outlineLevel="1" x14ac:dyDescent="0.2">
      <c r="B452" s="48">
        <v>41821</v>
      </c>
      <c r="C452" s="49">
        <v>2.563E-2</v>
      </c>
    </row>
    <row r="453" spans="2:3" hidden="1" outlineLevel="1" x14ac:dyDescent="0.2">
      <c r="B453" s="48">
        <v>41822</v>
      </c>
      <c r="C453" s="49">
        <v>2.6280000000000001E-2</v>
      </c>
    </row>
    <row r="454" spans="2:3" hidden="1" outlineLevel="1" x14ac:dyDescent="0.2">
      <c r="B454" s="48">
        <v>41823</v>
      </c>
      <c r="C454" s="49">
        <v>2.648E-2</v>
      </c>
    </row>
    <row r="455" spans="2:3" hidden="1" outlineLevel="1" x14ac:dyDescent="0.2">
      <c r="B455" s="48">
        <v>41827</v>
      </c>
      <c r="C455" s="49">
        <v>2.6169999999999999E-2</v>
      </c>
    </row>
    <row r="456" spans="2:3" hidden="1" outlineLevel="1" x14ac:dyDescent="0.2">
      <c r="B456" s="48">
        <v>41828</v>
      </c>
      <c r="C456" s="49">
        <v>2.5649999999999999E-2</v>
      </c>
    </row>
    <row r="457" spans="2:3" hidden="1" outlineLevel="1" x14ac:dyDescent="0.2">
      <c r="B457" s="48">
        <v>41829</v>
      </c>
      <c r="C457" s="49">
        <v>2.5470000000000003E-2</v>
      </c>
    </row>
    <row r="458" spans="2:3" hidden="1" outlineLevel="1" x14ac:dyDescent="0.2">
      <c r="B458" s="48">
        <v>41830</v>
      </c>
      <c r="C458" s="49">
        <v>2.5319999999999999E-2</v>
      </c>
    </row>
    <row r="459" spans="2:3" hidden="1" outlineLevel="1" x14ac:dyDescent="0.2">
      <c r="B459" s="48">
        <v>41831</v>
      </c>
      <c r="C459" s="49">
        <v>2.52E-2</v>
      </c>
    </row>
    <row r="460" spans="2:3" hidden="1" outlineLevel="1" x14ac:dyDescent="0.2">
      <c r="B460" s="48">
        <v>41834</v>
      </c>
      <c r="C460" s="49">
        <v>2.5489999999999999E-2</v>
      </c>
    </row>
    <row r="461" spans="2:3" hidden="1" outlineLevel="1" x14ac:dyDescent="0.2">
      <c r="B461" s="48">
        <v>41835</v>
      </c>
      <c r="C461" s="49">
        <v>2.5489999999999999E-2</v>
      </c>
    </row>
    <row r="462" spans="2:3" hidden="1" outlineLevel="1" x14ac:dyDescent="0.2">
      <c r="B462" s="48">
        <v>41836</v>
      </c>
      <c r="C462" s="49">
        <v>2.538E-2</v>
      </c>
    </row>
    <row r="463" spans="2:3" hidden="1" outlineLevel="1" x14ac:dyDescent="0.2">
      <c r="B463" s="48">
        <v>41837</v>
      </c>
      <c r="C463" s="49">
        <v>2.4750000000000001E-2</v>
      </c>
    </row>
    <row r="464" spans="2:3" hidden="1" outlineLevel="1" x14ac:dyDescent="0.2">
      <c r="B464" s="48">
        <v>41838</v>
      </c>
      <c r="C464" s="49">
        <v>2.4840000000000001E-2</v>
      </c>
    </row>
    <row r="465" spans="2:3" hidden="1" outlineLevel="1" x14ac:dyDescent="0.2">
      <c r="B465" s="48">
        <v>41841</v>
      </c>
      <c r="C465" s="49">
        <v>2.4740000000000002E-2</v>
      </c>
    </row>
    <row r="466" spans="2:3" hidden="1" outlineLevel="1" x14ac:dyDescent="0.2">
      <c r="B466" s="48">
        <v>41842</v>
      </c>
      <c r="C466" s="49">
        <v>2.4660000000000001E-2</v>
      </c>
    </row>
    <row r="467" spans="2:3" hidden="1" outlineLevel="1" x14ac:dyDescent="0.2">
      <c r="B467" s="48">
        <v>41843</v>
      </c>
      <c r="C467" s="49">
        <v>2.4639999999999999E-2</v>
      </c>
    </row>
    <row r="468" spans="2:3" hidden="1" outlineLevel="1" x14ac:dyDescent="0.2">
      <c r="B468" s="48">
        <v>41844</v>
      </c>
      <c r="C468" s="49">
        <v>2.5089999999999998E-2</v>
      </c>
    </row>
    <row r="469" spans="2:3" hidden="1" outlineLevel="1" x14ac:dyDescent="0.2">
      <c r="B469" s="48">
        <v>41845</v>
      </c>
      <c r="C469" s="49">
        <v>2.469E-2</v>
      </c>
    </row>
    <row r="470" spans="2:3" hidden="1" outlineLevel="1" x14ac:dyDescent="0.2">
      <c r="B470" s="48">
        <v>41848</v>
      </c>
      <c r="C470" s="49">
        <v>2.4910000000000002E-2</v>
      </c>
    </row>
    <row r="471" spans="2:3" hidden="1" outlineLevel="1" x14ac:dyDescent="0.2">
      <c r="B471" s="48">
        <v>41849</v>
      </c>
      <c r="C471" s="49">
        <v>2.4620000000000003E-2</v>
      </c>
    </row>
    <row r="472" spans="2:3" hidden="1" outlineLevel="1" x14ac:dyDescent="0.2">
      <c r="B472" s="48">
        <v>41850</v>
      </c>
      <c r="C472" s="49">
        <v>2.5539999999999997E-2</v>
      </c>
    </row>
    <row r="473" spans="2:3" hidden="1" outlineLevel="1" x14ac:dyDescent="0.2">
      <c r="B473" s="48">
        <v>41851</v>
      </c>
      <c r="C473" s="49">
        <v>2.5559999999999999E-2</v>
      </c>
    </row>
    <row r="474" spans="2:3" hidden="1" outlineLevel="1" x14ac:dyDescent="0.2">
      <c r="B474" s="48">
        <v>41852</v>
      </c>
      <c r="C474" s="49">
        <v>2.5049999999999999E-2</v>
      </c>
    </row>
    <row r="475" spans="2:3" hidden="1" outlineLevel="1" x14ac:dyDescent="0.2">
      <c r="B475" s="48">
        <v>41855</v>
      </c>
      <c r="C475" s="49">
        <v>2.4910000000000002E-2</v>
      </c>
    </row>
    <row r="476" spans="2:3" hidden="1" outlineLevel="1" x14ac:dyDescent="0.2">
      <c r="B476" s="48">
        <v>41856</v>
      </c>
      <c r="C476" s="49">
        <v>2.4830000000000001E-2</v>
      </c>
    </row>
    <row r="477" spans="2:3" hidden="1" outlineLevel="1" x14ac:dyDescent="0.2">
      <c r="B477" s="48">
        <v>41857</v>
      </c>
      <c r="C477" s="49">
        <v>2.4740000000000002E-2</v>
      </c>
    </row>
    <row r="478" spans="2:3" hidden="1" outlineLevel="1" x14ac:dyDescent="0.2">
      <c r="B478" s="48">
        <v>41858</v>
      </c>
      <c r="C478" s="49">
        <v>2.4239999999999998E-2</v>
      </c>
    </row>
    <row r="479" spans="2:3" hidden="1" outlineLevel="1" x14ac:dyDescent="0.2">
      <c r="B479" s="48">
        <v>41859</v>
      </c>
      <c r="C479" s="49">
        <v>2.4150000000000001E-2</v>
      </c>
    </row>
    <row r="480" spans="2:3" hidden="1" outlineLevel="1" x14ac:dyDescent="0.2">
      <c r="B480" s="48">
        <v>41862</v>
      </c>
      <c r="C480" s="49">
        <v>2.4199999999999999E-2</v>
      </c>
    </row>
    <row r="481" spans="2:3" hidden="1" outlineLevel="1" x14ac:dyDescent="0.2">
      <c r="B481" s="48">
        <v>41863</v>
      </c>
      <c r="C481" s="49">
        <v>2.4420000000000001E-2</v>
      </c>
    </row>
    <row r="482" spans="2:3" hidden="1" outlineLevel="1" x14ac:dyDescent="0.2">
      <c r="B482" s="48">
        <v>41864</v>
      </c>
      <c r="C482" s="49">
        <v>2.4129999999999999E-2</v>
      </c>
    </row>
    <row r="483" spans="2:3" hidden="1" outlineLevel="1" x14ac:dyDescent="0.2">
      <c r="B483" s="48">
        <v>41865</v>
      </c>
      <c r="C483" s="49">
        <v>2.4E-2</v>
      </c>
    </row>
    <row r="484" spans="2:3" hidden="1" outlineLevel="1" x14ac:dyDescent="0.2">
      <c r="B484" s="48">
        <v>41866</v>
      </c>
      <c r="C484" s="49">
        <v>2.3450000000000002E-2</v>
      </c>
    </row>
    <row r="485" spans="2:3" hidden="1" outlineLevel="1" x14ac:dyDescent="0.2">
      <c r="B485" s="48">
        <v>41869</v>
      </c>
      <c r="C485" s="49">
        <v>2.3869999999999999E-2</v>
      </c>
    </row>
    <row r="486" spans="2:3" hidden="1" outlineLevel="1" x14ac:dyDescent="0.2">
      <c r="B486" s="48">
        <v>41870</v>
      </c>
      <c r="C486" s="49">
        <v>2.4049999999999998E-2</v>
      </c>
    </row>
    <row r="487" spans="2:3" hidden="1" outlineLevel="1" x14ac:dyDescent="0.2">
      <c r="B487" s="48">
        <v>41871</v>
      </c>
      <c r="C487" s="49">
        <v>2.426E-2</v>
      </c>
    </row>
    <row r="488" spans="2:3" hidden="1" outlineLevel="1" x14ac:dyDescent="0.2">
      <c r="B488" s="48">
        <v>41872</v>
      </c>
      <c r="C488" s="49">
        <v>2.4070000000000001E-2</v>
      </c>
    </row>
    <row r="489" spans="2:3" hidden="1" outlineLevel="1" x14ac:dyDescent="0.2">
      <c r="B489" s="48">
        <v>41873</v>
      </c>
      <c r="C489" s="49">
        <v>2.4029999999999999E-2</v>
      </c>
    </row>
    <row r="490" spans="2:3" hidden="1" outlineLevel="1" x14ac:dyDescent="0.2">
      <c r="B490" s="48">
        <v>41876</v>
      </c>
      <c r="C490" s="49">
        <v>2.3869999999999999E-2</v>
      </c>
    </row>
    <row r="491" spans="2:3" hidden="1" outlineLevel="1" x14ac:dyDescent="0.2">
      <c r="B491" s="48">
        <v>41877</v>
      </c>
      <c r="C491" s="49">
        <v>2.3910000000000001E-2</v>
      </c>
    </row>
    <row r="492" spans="2:3" hidden="1" outlineLevel="1" x14ac:dyDescent="0.2">
      <c r="B492" s="48">
        <v>41878</v>
      </c>
      <c r="C492" s="49">
        <v>2.3610000000000003E-2</v>
      </c>
    </row>
    <row r="493" spans="2:3" hidden="1" outlineLevel="1" x14ac:dyDescent="0.2">
      <c r="B493" s="48">
        <v>41879</v>
      </c>
      <c r="C493" s="49">
        <v>2.334E-2</v>
      </c>
    </row>
    <row r="494" spans="2:3" hidden="1" outlineLevel="1" x14ac:dyDescent="0.2">
      <c r="B494" s="48">
        <v>41880</v>
      </c>
      <c r="C494" s="49">
        <v>2.3429999999999999E-2</v>
      </c>
    </row>
    <row r="495" spans="2:3" hidden="1" outlineLevel="1" x14ac:dyDescent="0.2">
      <c r="B495" s="48">
        <v>41884</v>
      </c>
      <c r="C495" s="49">
        <v>2.419E-2</v>
      </c>
    </row>
    <row r="496" spans="2:3" hidden="1" outlineLevel="1" x14ac:dyDescent="0.2">
      <c r="B496" s="48">
        <v>41885</v>
      </c>
      <c r="C496" s="49">
        <v>2.41E-2</v>
      </c>
    </row>
    <row r="497" spans="2:3" hidden="1" outlineLevel="1" x14ac:dyDescent="0.2">
      <c r="B497" s="48">
        <v>41886</v>
      </c>
      <c r="C497" s="49">
        <v>2.4479999999999998E-2</v>
      </c>
    </row>
    <row r="498" spans="2:3" hidden="1" outlineLevel="1" x14ac:dyDescent="0.2">
      <c r="B498" s="48">
        <v>41887</v>
      </c>
      <c r="C498" s="49">
        <v>2.461E-2</v>
      </c>
    </row>
    <row r="499" spans="2:3" hidden="1" outlineLevel="1" x14ac:dyDescent="0.2">
      <c r="B499" s="48">
        <v>41890</v>
      </c>
      <c r="C499" s="49">
        <v>2.469E-2</v>
      </c>
    </row>
    <row r="500" spans="2:3" hidden="1" outlineLevel="1" x14ac:dyDescent="0.2">
      <c r="B500" s="48">
        <v>41891</v>
      </c>
      <c r="C500" s="49">
        <v>2.5000000000000001E-2</v>
      </c>
    </row>
    <row r="501" spans="2:3" hidden="1" outlineLevel="1" x14ac:dyDescent="0.2">
      <c r="B501" s="48">
        <v>41892</v>
      </c>
      <c r="C501" s="49">
        <v>2.5339999999999998E-2</v>
      </c>
    </row>
    <row r="502" spans="2:3" hidden="1" outlineLevel="1" x14ac:dyDescent="0.2">
      <c r="B502" s="48">
        <v>41893</v>
      </c>
      <c r="C502" s="49">
        <v>2.5310000000000003E-2</v>
      </c>
    </row>
    <row r="503" spans="2:3" hidden="1" outlineLevel="1" x14ac:dyDescent="0.2">
      <c r="B503" s="48">
        <v>41894</v>
      </c>
      <c r="C503" s="49">
        <v>2.614E-2</v>
      </c>
    </row>
    <row r="504" spans="2:3" hidden="1" outlineLevel="1" x14ac:dyDescent="0.2">
      <c r="B504" s="48">
        <v>41897</v>
      </c>
      <c r="C504" s="49">
        <v>2.5910000000000002E-2</v>
      </c>
    </row>
    <row r="505" spans="2:3" hidden="1" outlineLevel="1" x14ac:dyDescent="0.2">
      <c r="B505" s="48">
        <v>41898</v>
      </c>
      <c r="C505" s="49">
        <v>2.589E-2</v>
      </c>
    </row>
    <row r="506" spans="2:3" hidden="1" outlineLevel="1" x14ac:dyDescent="0.2">
      <c r="B506" s="48">
        <v>41899</v>
      </c>
      <c r="C506" s="49">
        <v>2.6000000000000002E-2</v>
      </c>
    </row>
    <row r="507" spans="2:3" hidden="1" outlineLevel="1" x14ac:dyDescent="0.2">
      <c r="B507" s="48">
        <v>41900</v>
      </c>
      <c r="C507" s="49">
        <v>2.6290000000000001E-2</v>
      </c>
    </row>
    <row r="508" spans="2:3" hidden="1" outlineLevel="1" x14ac:dyDescent="0.2">
      <c r="B508" s="48">
        <v>41901</v>
      </c>
      <c r="C508" s="49">
        <v>2.5870000000000001E-2</v>
      </c>
    </row>
    <row r="509" spans="2:3" hidden="1" outlineLevel="1" x14ac:dyDescent="0.2">
      <c r="B509" s="48">
        <v>41904</v>
      </c>
      <c r="C509" s="49">
        <v>2.5659999999999999E-2</v>
      </c>
    </row>
    <row r="510" spans="2:3" hidden="1" outlineLevel="1" x14ac:dyDescent="0.2">
      <c r="B510" s="48">
        <v>41905</v>
      </c>
      <c r="C510" s="49">
        <v>2.5350000000000001E-2</v>
      </c>
    </row>
    <row r="511" spans="2:3" hidden="1" outlineLevel="1" x14ac:dyDescent="0.2">
      <c r="B511" s="48">
        <v>41906</v>
      </c>
      <c r="C511" s="49">
        <v>2.5690000000000001E-2</v>
      </c>
    </row>
    <row r="512" spans="2:3" hidden="1" outlineLevel="1" x14ac:dyDescent="0.2">
      <c r="B512" s="48">
        <v>41907</v>
      </c>
      <c r="C512" s="49">
        <v>2.511E-2</v>
      </c>
    </row>
    <row r="513" spans="2:3" hidden="1" outlineLevel="1" x14ac:dyDescent="0.2">
      <c r="B513" s="48">
        <v>41908</v>
      </c>
      <c r="C513" s="49">
        <v>2.5350000000000001E-2</v>
      </c>
    </row>
    <row r="514" spans="2:3" hidden="1" outlineLevel="1" x14ac:dyDescent="0.2">
      <c r="B514" s="48">
        <v>41911</v>
      </c>
      <c r="C514" s="49">
        <v>2.4910000000000002E-2</v>
      </c>
    </row>
    <row r="515" spans="2:3" hidden="1" outlineLevel="1" x14ac:dyDescent="0.2">
      <c r="B515" s="48">
        <v>41912</v>
      </c>
      <c r="C515" s="49">
        <v>2.5080000000000002E-2</v>
      </c>
    </row>
    <row r="516" spans="2:3" hidden="1" outlineLevel="1" x14ac:dyDescent="0.2">
      <c r="B516" s="48">
        <v>41913</v>
      </c>
      <c r="C516" s="49">
        <v>2.4029999999999999E-2</v>
      </c>
    </row>
    <row r="517" spans="2:3" hidden="1" outlineLevel="1" x14ac:dyDescent="0.2">
      <c r="B517" s="48">
        <v>41914</v>
      </c>
      <c r="C517" s="49">
        <v>2.4380000000000002E-2</v>
      </c>
    </row>
    <row r="518" spans="2:3" hidden="1" outlineLevel="1" x14ac:dyDescent="0.2">
      <c r="B518" s="48">
        <v>41915</v>
      </c>
      <c r="C518" s="49">
        <v>2.4470000000000002E-2</v>
      </c>
    </row>
    <row r="519" spans="2:3" hidden="1" outlineLevel="1" x14ac:dyDescent="0.2">
      <c r="B519" s="48">
        <v>41918</v>
      </c>
      <c r="C519" s="49">
        <v>2.4249999999999997E-2</v>
      </c>
    </row>
    <row r="520" spans="2:3" hidden="1" outlineLevel="1" x14ac:dyDescent="0.2">
      <c r="B520" s="48">
        <v>41919</v>
      </c>
      <c r="C520" s="49">
        <v>2.35E-2</v>
      </c>
    </row>
    <row r="521" spans="2:3" hidden="1" outlineLevel="1" x14ac:dyDescent="0.2">
      <c r="B521" s="48">
        <v>41920</v>
      </c>
      <c r="C521" s="49">
        <v>2.3300000000000001E-2</v>
      </c>
    </row>
    <row r="522" spans="2:3" hidden="1" outlineLevel="1" x14ac:dyDescent="0.2">
      <c r="B522" s="48">
        <v>41921</v>
      </c>
      <c r="C522" s="49">
        <v>2.3269999999999999E-2</v>
      </c>
    </row>
    <row r="523" spans="2:3" hidden="1" outlineLevel="1" x14ac:dyDescent="0.2">
      <c r="B523" s="48">
        <v>41922</v>
      </c>
      <c r="C523" s="49">
        <v>2.307E-2</v>
      </c>
    </row>
    <row r="524" spans="2:3" hidden="1" outlineLevel="1" x14ac:dyDescent="0.2">
      <c r="B524" s="48">
        <v>41925</v>
      </c>
      <c r="C524" s="49">
        <v>2.2860000000000002E-2</v>
      </c>
    </row>
    <row r="525" spans="2:3" hidden="1" outlineLevel="1" x14ac:dyDescent="0.2">
      <c r="B525" s="48">
        <v>41926</v>
      </c>
      <c r="C525" s="49">
        <v>2.206E-2</v>
      </c>
    </row>
    <row r="526" spans="2:3" hidden="1" outlineLevel="1" x14ac:dyDescent="0.2">
      <c r="B526" s="48">
        <v>41927</v>
      </c>
      <c r="C526" s="49">
        <v>2.0899999999999998E-2</v>
      </c>
    </row>
    <row r="527" spans="2:3" hidden="1" outlineLevel="1" x14ac:dyDescent="0.2">
      <c r="B527" s="48">
        <v>41928</v>
      </c>
      <c r="C527" s="49">
        <v>2.1530000000000001E-2</v>
      </c>
    </row>
    <row r="528" spans="2:3" hidden="1" outlineLevel="1" x14ac:dyDescent="0.2">
      <c r="B528" s="48">
        <v>41929</v>
      </c>
      <c r="C528" s="49">
        <v>2.1989999999999999E-2</v>
      </c>
    </row>
    <row r="529" spans="2:3" hidden="1" outlineLevel="1" x14ac:dyDescent="0.2">
      <c r="B529" s="48">
        <v>41932</v>
      </c>
      <c r="C529" s="49">
        <v>2.181E-2</v>
      </c>
    </row>
    <row r="530" spans="2:3" hidden="1" outlineLevel="1" x14ac:dyDescent="0.2">
      <c r="B530" s="48">
        <v>41933</v>
      </c>
      <c r="C530" s="49">
        <v>2.2080000000000002E-2</v>
      </c>
    </row>
    <row r="531" spans="2:3" hidden="1" outlineLevel="1" x14ac:dyDescent="0.2">
      <c r="B531" s="48">
        <v>41934</v>
      </c>
      <c r="C531" s="49">
        <v>2.2290000000000001E-2</v>
      </c>
    </row>
    <row r="532" spans="2:3" hidden="1" outlineLevel="1" x14ac:dyDescent="0.2">
      <c r="B532" s="48">
        <v>41935</v>
      </c>
      <c r="C532" s="49">
        <v>2.2749999999999999E-2</v>
      </c>
    </row>
    <row r="533" spans="2:3" hidden="1" outlineLevel="1" x14ac:dyDescent="0.2">
      <c r="B533" s="48">
        <v>41936</v>
      </c>
      <c r="C533" s="49">
        <v>2.273E-2</v>
      </c>
    </row>
    <row r="534" spans="2:3" hidden="1" outlineLevel="1" x14ac:dyDescent="0.2">
      <c r="B534" s="48">
        <v>41939</v>
      </c>
      <c r="C534" s="49">
        <v>2.257E-2</v>
      </c>
    </row>
    <row r="535" spans="2:3" hidden="1" outlineLevel="1" x14ac:dyDescent="0.2">
      <c r="B535" s="48">
        <v>41940</v>
      </c>
      <c r="C535" s="49">
        <v>2.2839999999999999E-2</v>
      </c>
    </row>
    <row r="536" spans="2:3" hidden="1" outlineLevel="1" x14ac:dyDescent="0.2">
      <c r="B536" s="48">
        <v>41941</v>
      </c>
      <c r="C536" s="49">
        <v>2.3230000000000001E-2</v>
      </c>
    </row>
    <row r="537" spans="2:3" hidden="1" outlineLevel="1" x14ac:dyDescent="0.2">
      <c r="B537" s="48">
        <v>41942</v>
      </c>
      <c r="C537" s="49">
        <v>2.3050000000000001E-2</v>
      </c>
    </row>
    <row r="538" spans="2:3" hidden="1" outlineLevel="1" x14ac:dyDescent="0.2">
      <c r="B538" s="48">
        <v>41943</v>
      </c>
      <c r="C538" s="49">
        <v>2.3349999999999999E-2</v>
      </c>
    </row>
    <row r="539" spans="2:3" hidden="1" outlineLevel="1" x14ac:dyDescent="0.2">
      <c r="B539" s="48">
        <v>41946</v>
      </c>
      <c r="C539" s="49">
        <v>2.3479999999999997E-2</v>
      </c>
    </row>
    <row r="540" spans="2:3" hidden="1" outlineLevel="1" x14ac:dyDescent="0.2">
      <c r="B540" s="48">
        <v>41947</v>
      </c>
      <c r="C540" s="49">
        <v>2.342E-2</v>
      </c>
    </row>
    <row r="541" spans="2:3" hidden="1" outlineLevel="1" x14ac:dyDescent="0.2">
      <c r="B541" s="48">
        <v>41948</v>
      </c>
      <c r="C541" s="49">
        <v>2.35E-2</v>
      </c>
    </row>
    <row r="542" spans="2:3" hidden="1" outlineLevel="1" x14ac:dyDescent="0.2">
      <c r="B542" s="48">
        <v>41949</v>
      </c>
      <c r="C542" s="49">
        <v>2.375E-2</v>
      </c>
    </row>
    <row r="543" spans="2:3" hidden="1" outlineLevel="1" x14ac:dyDescent="0.2">
      <c r="B543" s="48">
        <v>41950</v>
      </c>
      <c r="C543" s="49">
        <v>2.3119999999999998E-2</v>
      </c>
    </row>
    <row r="544" spans="2:3" hidden="1" outlineLevel="1" x14ac:dyDescent="0.2">
      <c r="B544" s="48">
        <v>41953</v>
      </c>
      <c r="C544" s="49">
        <v>2.359E-2</v>
      </c>
    </row>
    <row r="545" spans="2:3" hidden="1" outlineLevel="1" x14ac:dyDescent="0.2">
      <c r="B545" s="48">
        <v>41954</v>
      </c>
      <c r="C545" s="49">
        <v>2.3599999999999999E-2</v>
      </c>
    </row>
    <row r="546" spans="2:3" hidden="1" outlineLevel="1" x14ac:dyDescent="0.2">
      <c r="B546" s="48">
        <v>41955</v>
      </c>
      <c r="C546" s="49">
        <v>2.359E-2</v>
      </c>
    </row>
    <row r="547" spans="2:3" hidden="1" outlineLevel="1" x14ac:dyDescent="0.2">
      <c r="B547" s="48">
        <v>41956</v>
      </c>
      <c r="C547" s="49">
        <v>2.3470000000000001E-2</v>
      </c>
    </row>
    <row r="548" spans="2:3" hidden="1" outlineLevel="1" x14ac:dyDescent="0.2">
      <c r="B548" s="48">
        <v>41957</v>
      </c>
      <c r="C548" s="49">
        <v>2.3199999999999998E-2</v>
      </c>
    </row>
    <row r="549" spans="2:3" hidden="1" outlineLevel="1" x14ac:dyDescent="0.2">
      <c r="B549" s="48">
        <v>41960</v>
      </c>
      <c r="C549" s="49">
        <v>2.3399999999999997E-2</v>
      </c>
    </row>
    <row r="550" spans="2:3" hidden="1" outlineLevel="1" x14ac:dyDescent="0.2">
      <c r="B550" s="48">
        <v>41961</v>
      </c>
      <c r="C550" s="49">
        <v>2.3220000000000001E-2</v>
      </c>
    </row>
    <row r="551" spans="2:3" hidden="1" outlineLevel="1" x14ac:dyDescent="0.2">
      <c r="B551" s="48">
        <v>41962</v>
      </c>
      <c r="C551" s="49">
        <v>2.351E-2</v>
      </c>
    </row>
    <row r="552" spans="2:3" hidden="1" outlineLevel="1" x14ac:dyDescent="0.2">
      <c r="B552" s="48">
        <v>41963</v>
      </c>
      <c r="C552" s="49">
        <v>2.3349999999999999E-2</v>
      </c>
    </row>
    <row r="553" spans="2:3" hidden="1" outlineLevel="1" x14ac:dyDescent="0.2">
      <c r="B553" s="48">
        <v>41964</v>
      </c>
      <c r="C553" s="49">
        <v>2.315E-2</v>
      </c>
    </row>
    <row r="554" spans="2:3" hidden="1" outlineLevel="1" x14ac:dyDescent="0.2">
      <c r="B554" s="48">
        <v>41967</v>
      </c>
      <c r="C554" s="49">
        <v>2.3099999999999999E-2</v>
      </c>
    </row>
    <row r="555" spans="2:3" hidden="1" outlineLevel="1" x14ac:dyDescent="0.2">
      <c r="B555" s="48">
        <v>41968</v>
      </c>
      <c r="C555" s="49">
        <v>2.2599999999999999E-2</v>
      </c>
    </row>
    <row r="556" spans="2:3" hidden="1" outlineLevel="1" x14ac:dyDescent="0.2">
      <c r="B556" s="48">
        <v>41969</v>
      </c>
      <c r="C556" s="49">
        <v>2.2339999999999999E-2</v>
      </c>
    </row>
    <row r="557" spans="2:3" hidden="1" outlineLevel="1" x14ac:dyDescent="0.2">
      <c r="B557" s="48">
        <v>41971</v>
      </c>
      <c r="C557" s="49">
        <v>2.1940000000000001E-2</v>
      </c>
    </row>
    <row r="558" spans="2:3" hidden="1" outlineLevel="1" x14ac:dyDescent="0.2">
      <c r="B558" s="48">
        <v>41974</v>
      </c>
      <c r="C558" s="49">
        <v>2.2179999999999998E-2</v>
      </c>
    </row>
    <row r="559" spans="2:3" hidden="1" outlineLevel="1" x14ac:dyDescent="0.2">
      <c r="B559" s="48">
        <v>41975</v>
      </c>
      <c r="C559" s="49">
        <v>2.2850000000000002E-2</v>
      </c>
    </row>
    <row r="560" spans="2:3" hidden="1" outlineLevel="1" x14ac:dyDescent="0.2">
      <c r="B560" s="48">
        <v>41976</v>
      </c>
      <c r="C560" s="49">
        <v>2.2869999999999998E-2</v>
      </c>
    </row>
    <row r="561" spans="2:3" hidden="1" outlineLevel="1" x14ac:dyDescent="0.2">
      <c r="B561" s="48">
        <v>41977</v>
      </c>
      <c r="C561" s="49">
        <v>2.257E-2</v>
      </c>
    </row>
    <row r="562" spans="2:3" hidden="1" outlineLevel="1" x14ac:dyDescent="0.2">
      <c r="B562" s="48">
        <v>41978</v>
      </c>
      <c r="C562" s="49">
        <v>2.307E-2</v>
      </c>
    </row>
    <row r="563" spans="2:3" hidden="1" outlineLevel="1" x14ac:dyDescent="0.2">
      <c r="B563" s="48">
        <v>41981</v>
      </c>
      <c r="C563" s="49">
        <v>2.257E-2</v>
      </c>
    </row>
    <row r="564" spans="2:3" hidden="1" outlineLevel="1" x14ac:dyDescent="0.2">
      <c r="B564" s="48">
        <v>41982</v>
      </c>
      <c r="C564" s="49">
        <v>2.2200000000000001E-2</v>
      </c>
    </row>
    <row r="565" spans="2:3" hidden="1" outlineLevel="1" x14ac:dyDescent="0.2">
      <c r="B565" s="48">
        <v>41983</v>
      </c>
      <c r="C565" s="49">
        <v>2.1690000000000001E-2</v>
      </c>
    </row>
    <row r="566" spans="2:3" hidden="1" outlineLevel="1" x14ac:dyDescent="0.2">
      <c r="B566" s="48">
        <v>41984</v>
      </c>
      <c r="C566" s="49">
        <v>2.1780000000000001E-2</v>
      </c>
    </row>
    <row r="567" spans="2:3" hidden="1" outlineLevel="1" x14ac:dyDescent="0.2">
      <c r="B567" s="48">
        <v>41985</v>
      </c>
      <c r="C567" s="49">
        <v>2.1030000000000004E-2</v>
      </c>
    </row>
    <row r="568" spans="2:3" hidden="1" outlineLevel="1" x14ac:dyDescent="0.2">
      <c r="B568" s="48">
        <v>41988</v>
      </c>
      <c r="C568" s="49">
        <v>2.1160000000000002E-2</v>
      </c>
    </row>
    <row r="569" spans="2:3" hidden="1" outlineLevel="1" x14ac:dyDescent="0.2">
      <c r="B569" s="48">
        <v>41989</v>
      </c>
      <c r="C569" s="49">
        <v>2.0710000000000003E-2</v>
      </c>
    </row>
    <row r="570" spans="2:3" hidden="1" outlineLevel="1" x14ac:dyDescent="0.2">
      <c r="B570" s="48">
        <v>41990</v>
      </c>
      <c r="C570" s="49">
        <v>2.1480000000000003E-2</v>
      </c>
    </row>
    <row r="571" spans="2:3" hidden="1" outlineLevel="1" x14ac:dyDescent="0.2">
      <c r="B571" s="48">
        <v>41991</v>
      </c>
      <c r="C571" s="49">
        <v>2.2040000000000001E-2</v>
      </c>
    </row>
    <row r="572" spans="2:3" hidden="1" outlineLevel="1" x14ac:dyDescent="0.2">
      <c r="B572" s="48">
        <v>41992</v>
      </c>
      <c r="C572" s="49">
        <v>2.1760000000000002E-2</v>
      </c>
    </row>
    <row r="573" spans="2:3" hidden="1" outlineLevel="1" x14ac:dyDescent="0.2">
      <c r="B573" s="48">
        <v>41995</v>
      </c>
      <c r="C573" s="49">
        <v>2.162E-2</v>
      </c>
    </row>
    <row r="574" spans="2:3" hidden="1" outlineLevel="1" x14ac:dyDescent="0.2">
      <c r="B574" s="48">
        <v>41996</v>
      </c>
      <c r="C574" s="49">
        <v>2.257E-2</v>
      </c>
    </row>
    <row r="575" spans="2:3" hidden="1" outlineLevel="1" x14ac:dyDescent="0.2">
      <c r="B575" s="48">
        <v>41997</v>
      </c>
      <c r="C575" s="49">
        <v>2.2639999999999997E-2</v>
      </c>
    </row>
    <row r="576" spans="2:3" hidden="1" outlineLevel="1" x14ac:dyDescent="0.2">
      <c r="B576" s="48">
        <v>41999</v>
      </c>
      <c r="C576" s="49">
        <v>2.2499999999999999E-2</v>
      </c>
    </row>
    <row r="577" spans="2:3" hidden="1" outlineLevel="1" x14ac:dyDescent="0.2">
      <c r="B577" s="48">
        <v>42002</v>
      </c>
      <c r="C577" s="49">
        <v>2.2069999999999999E-2</v>
      </c>
    </row>
    <row r="578" spans="2:3" hidden="1" outlineLevel="1" x14ac:dyDescent="0.2">
      <c r="B578" s="48">
        <v>42003</v>
      </c>
      <c r="C578" s="49">
        <v>2.1899999999999999E-2</v>
      </c>
    </row>
    <row r="579" spans="2:3" hidden="1" outlineLevel="1" x14ac:dyDescent="0.2">
      <c r="B579" s="48">
        <v>42004</v>
      </c>
      <c r="C579" s="49">
        <v>2.1700000000000001E-2</v>
      </c>
    </row>
    <row r="580" spans="2:3" hidden="1" outlineLevel="1" x14ac:dyDescent="0.2">
      <c r="B580" s="48">
        <v>42006</v>
      </c>
      <c r="C580" s="49">
        <v>2.1230000000000002E-2</v>
      </c>
    </row>
    <row r="581" spans="2:3" hidden="1" outlineLevel="1" x14ac:dyDescent="0.2">
      <c r="B581" s="48">
        <v>42009</v>
      </c>
      <c r="C581" s="49">
        <v>2.0390000000000002E-2</v>
      </c>
    </row>
    <row r="582" spans="2:3" hidden="1" outlineLevel="1" x14ac:dyDescent="0.2">
      <c r="B582" s="48">
        <v>42010</v>
      </c>
      <c r="C582" s="49">
        <v>1.9630000000000002E-2</v>
      </c>
    </row>
    <row r="583" spans="2:3" hidden="1" outlineLevel="1" x14ac:dyDescent="0.2">
      <c r="B583" s="48">
        <v>42011</v>
      </c>
      <c r="C583" s="49">
        <v>1.9539999999999998E-2</v>
      </c>
    </row>
    <row r="584" spans="2:3" hidden="1" outlineLevel="1" x14ac:dyDescent="0.2">
      <c r="B584" s="48">
        <v>42012</v>
      </c>
      <c r="C584" s="49">
        <v>2.0160000000000001E-2</v>
      </c>
    </row>
    <row r="585" spans="2:3" hidden="1" outlineLevel="1" x14ac:dyDescent="0.2">
      <c r="B585" s="48">
        <v>42013</v>
      </c>
      <c r="C585" s="49">
        <v>1.9710000000000002E-2</v>
      </c>
    </row>
    <row r="586" spans="2:3" hidden="1" outlineLevel="1" x14ac:dyDescent="0.2">
      <c r="B586" s="48">
        <v>42016</v>
      </c>
      <c r="C586" s="49">
        <v>1.9119999999999998E-2</v>
      </c>
    </row>
    <row r="587" spans="2:3" hidden="1" outlineLevel="1" x14ac:dyDescent="0.2">
      <c r="B587" s="48">
        <v>42017</v>
      </c>
      <c r="C587" s="49">
        <v>1.89E-2</v>
      </c>
    </row>
    <row r="588" spans="2:3" hidden="1" outlineLevel="1" x14ac:dyDescent="0.2">
      <c r="B588" s="48">
        <v>42018</v>
      </c>
      <c r="C588" s="49">
        <v>1.8370000000000001E-2</v>
      </c>
    </row>
    <row r="589" spans="2:3" hidden="1" outlineLevel="1" x14ac:dyDescent="0.2">
      <c r="B589" s="48">
        <v>42019</v>
      </c>
      <c r="C589" s="49">
        <v>1.7749999999999998E-2</v>
      </c>
    </row>
    <row r="590" spans="2:3" hidden="1" outlineLevel="1" x14ac:dyDescent="0.2">
      <c r="B590" s="48">
        <v>42020</v>
      </c>
      <c r="C590" s="49">
        <v>1.8149999999999999E-2</v>
      </c>
    </row>
    <row r="591" spans="2:3" hidden="1" outlineLevel="1" x14ac:dyDescent="0.2">
      <c r="B591" s="48">
        <v>42024</v>
      </c>
      <c r="C591" s="49">
        <v>1.8069999999999999E-2</v>
      </c>
    </row>
    <row r="592" spans="2:3" hidden="1" outlineLevel="1" x14ac:dyDescent="0.2">
      <c r="B592" s="48">
        <v>42025</v>
      </c>
      <c r="C592" s="49">
        <v>1.8530000000000001E-2</v>
      </c>
    </row>
    <row r="593" spans="2:3" hidden="1" outlineLevel="1" x14ac:dyDescent="0.2">
      <c r="B593" s="48">
        <v>42026</v>
      </c>
      <c r="C593" s="49">
        <v>1.8959999999999998E-2</v>
      </c>
    </row>
    <row r="594" spans="2:3" hidden="1" outlineLevel="1" x14ac:dyDescent="0.2">
      <c r="B594" s="48">
        <v>42027</v>
      </c>
      <c r="C594" s="49">
        <v>1.8169999999999999E-2</v>
      </c>
    </row>
    <row r="595" spans="2:3" hidden="1" outlineLevel="1" x14ac:dyDescent="0.2">
      <c r="B595" s="48">
        <v>42030</v>
      </c>
      <c r="C595" s="49">
        <v>1.8280000000000001E-2</v>
      </c>
    </row>
    <row r="596" spans="2:3" hidden="1" outlineLevel="1" x14ac:dyDescent="0.2">
      <c r="B596" s="48">
        <v>42031</v>
      </c>
      <c r="C596" s="49">
        <v>1.8249999999999999E-2</v>
      </c>
    </row>
    <row r="597" spans="2:3" hidden="1" outlineLevel="1" x14ac:dyDescent="0.2">
      <c r="B597" s="48">
        <v>42032</v>
      </c>
      <c r="C597" s="49">
        <v>1.7239999999999998E-2</v>
      </c>
    </row>
    <row r="598" spans="2:3" hidden="1" outlineLevel="1" x14ac:dyDescent="0.2">
      <c r="B598" s="48">
        <v>42033</v>
      </c>
      <c r="C598" s="49">
        <v>1.7509999999999998E-2</v>
      </c>
    </row>
    <row r="599" spans="2:3" hidden="1" outlineLevel="1" x14ac:dyDescent="0.2">
      <c r="B599" s="48">
        <v>42034</v>
      </c>
      <c r="C599" s="49">
        <v>1.6750000000000001E-2</v>
      </c>
    </row>
    <row r="600" spans="2:3" hidden="1" outlineLevel="1" x14ac:dyDescent="0.2">
      <c r="B600" s="48">
        <v>42037</v>
      </c>
      <c r="C600" s="49">
        <v>1.6730000000000002E-2</v>
      </c>
    </row>
    <row r="601" spans="2:3" hidden="1" outlineLevel="1" x14ac:dyDescent="0.2">
      <c r="B601" s="48">
        <v>42038</v>
      </c>
      <c r="C601" s="49">
        <v>1.78E-2</v>
      </c>
    </row>
    <row r="602" spans="2:3" hidden="1" outlineLevel="1" x14ac:dyDescent="0.2">
      <c r="B602" s="48">
        <v>42039</v>
      </c>
      <c r="C602" s="49">
        <v>1.797E-2</v>
      </c>
    </row>
    <row r="603" spans="2:3" hidden="1" outlineLevel="1" x14ac:dyDescent="0.2">
      <c r="B603" s="48">
        <v>42040</v>
      </c>
      <c r="C603" s="49">
        <v>1.8149999999999999E-2</v>
      </c>
    </row>
    <row r="604" spans="2:3" hidden="1" outlineLevel="1" x14ac:dyDescent="0.2">
      <c r="B604" s="48">
        <v>42041</v>
      </c>
      <c r="C604" s="49">
        <v>1.9379999999999998E-2</v>
      </c>
    </row>
    <row r="605" spans="2:3" hidden="1" outlineLevel="1" x14ac:dyDescent="0.2">
      <c r="B605" s="48">
        <v>42044</v>
      </c>
      <c r="C605" s="49">
        <v>1.9480000000000001E-2</v>
      </c>
    </row>
    <row r="606" spans="2:3" hidden="1" outlineLevel="1" x14ac:dyDescent="0.2">
      <c r="B606" s="48">
        <v>42045</v>
      </c>
      <c r="C606" s="49">
        <v>1.9910000000000001E-2</v>
      </c>
    </row>
    <row r="607" spans="2:3" hidden="1" outlineLevel="1" x14ac:dyDescent="0.2">
      <c r="B607" s="48">
        <v>42046</v>
      </c>
      <c r="C607" s="49">
        <v>1.9879999999999998E-2</v>
      </c>
    </row>
    <row r="608" spans="2:3" hidden="1" outlineLevel="1" x14ac:dyDescent="0.2">
      <c r="B608" s="48">
        <v>42047</v>
      </c>
      <c r="C608" s="49">
        <v>1.9859999999999999E-2</v>
      </c>
    </row>
    <row r="609" spans="2:3" hidden="1" outlineLevel="1" x14ac:dyDescent="0.2">
      <c r="B609" s="48">
        <v>42048</v>
      </c>
      <c r="C609" s="49">
        <v>2.0209999999999999E-2</v>
      </c>
    </row>
    <row r="610" spans="2:3" hidden="1" outlineLevel="1" x14ac:dyDescent="0.2">
      <c r="B610" s="48">
        <v>42052</v>
      </c>
      <c r="C610" s="49">
        <v>2.145E-2</v>
      </c>
    </row>
    <row r="611" spans="2:3" hidden="1" outlineLevel="1" x14ac:dyDescent="0.2">
      <c r="B611" s="48">
        <v>42053</v>
      </c>
      <c r="C611" s="49">
        <v>2.0659999999999998E-2</v>
      </c>
    </row>
    <row r="612" spans="2:3" hidden="1" outlineLevel="1" x14ac:dyDescent="0.2">
      <c r="B612" s="48">
        <v>42054</v>
      </c>
      <c r="C612" s="49">
        <v>2.1129999999999999E-2</v>
      </c>
    </row>
    <row r="613" spans="2:3" hidden="1" outlineLevel="1" x14ac:dyDescent="0.2">
      <c r="B613" s="48">
        <v>42055</v>
      </c>
      <c r="C613" s="49">
        <v>2.1330000000000002E-2</v>
      </c>
    </row>
    <row r="614" spans="2:3" hidden="1" outlineLevel="1" x14ac:dyDescent="0.2">
      <c r="B614" s="48">
        <v>42058</v>
      </c>
      <c r="C614" s="49">
        <v>2.0590000000000001E-2</v>
      </c>
    </row>
    <row r="615" spans="2:3" hidden="1" outlineLevel="1" x14ac:dyDescent="0.2">
      <c r="B615" s="48">
        <v>42059</v>
      </c>
      <c r="C615" s="49">
        <v>1.9879999999999998E-2</v>
      </c>
    </row>
    <row r="616" spans="2:3" hidden="1" outlineLevel="1" x14ac:dyDescent="0.2">
      <c r="B616" s="48">
        <v>42060</v>
      </c>
      <c r="C616" s="49">
        <v>1.9689999999999999E-2</v>
      </c>
    </row>
    <row r="617" spans="2:3" hidden="1" outlineLevel="1" x14ac:dyDescent="0.2">
      <c r="B617" s="48">
        <v>42061</v>
      </c>
      <c r="C617" s="49">
        <v>2.0160000000000001E-2</v>
      </c>
    </row>
    <row r="618" spans="2:3" hidden="1" outlineLevel="1" x14ac:dyDescent="0.2">
      <c r="B618" s="48">
        <v>42062</v>
      </c>
      <c r="C618" s="49">
        <v>2.0019999999999996E-2</v>
      </c>
    </row>
    <row r="619" spans="2:3" hidden="1" outlineLevel="1" x14ac:dyDescent="0.2">
      <c r="B619" s="48">
        <v>42065</v>
      </c>
      <c r="C619" s="49">
        <v>2.0840000000000001E-2</v>
      </c>
    </row>
    <row r="620" spans="2:3" hidden="1" outlineLevel="1" x14ac:dyDescent="0.2">
      <c r="B620" s="48">
        <v>42066</v>
      </c>
      <c r="C620" s="49">
        <v>2.1219999999999999E-2</v>
      </c>
    </row>
    <row r="621" spans="2:3" hidden="1" outlineLevel="1" x14ac:dyDescent="0.2">
      <c r="B621" s="48">
        <v>42067</v>
      </c>
      <c r="C621" s="49">
        <v>2.1230000000000002E-2</v>
      </c>
    </row>
    <row r="622" spans="2:3" hidden="1" outlineLevel="1" x14ac:dyDescent="0.2">
      <c r="B622" s="48">
        <v>42068</v>
      </c>
      <c r="C622" s="49">
        <v>2.112E-2</v>
      </c>
    </row>
    <row r="623" spans="2:3" hidden="1" outlineLevel="1" x14ac:dyDescent="0.2">
      <c r="B623" s="48">
        <v>42069</v>
      </c>
      <c r="C623" s="49">
        <v>2.2400000000000003E-2</v>
      </c>
    </row>
    <row r="624" spans="2:3" hidden="1" outlineLevel="1" x14ac:dyDescent="0.2">
      <c r="B624" s="48">
        <v>42072</v>
      </c>
      <c r="C624" s="49">
        <v>2.1949999999999997E-2</v>
      </c>
    </row>
    <row r="625" spans="2:3" hidden="1" outlineLevel="1" x14ac:dyDescent="0.2">
      <c r="B625" s="48">
        <v>42073</v>
      </c>
      <c r="C625" s="49">
        <v>2.1259999999999998E-2</v>
      </c>
    </row>
    <row r="626" spans="2:3" hidden="1" outlineLevel="1" x14ac:dyDescent="0.2">
      <c r="B626" s="48">
        <v>42074</v>
      </c>
      <c r="C626" s="49">
        <v>2.1090000000000001E-2</v>
      </c>
    </row>
    <row r="627" spans="2:3" hidden="1" outlineLevel="1" x14ac:dyDescent="0.2">
      <c r="B627" s="48">
        <v>42075</v>
      </c>
      <c r="C627" s="49">
        <v>2.0959999999999999E-2</v>
      </c>
    </row>
    <row r="628" spans="2:3" hidden="1" outlineLevel="1" x14ac:dyDescent="0.2">
      <c r="B628" s="48">
        <v>42076</v>
      </c>
      <c r="C628" s="49">
        <v>2.112E-2</v>
      </c>
    </row>
    <row r="629" spans="2:3" hidden="1" outlineLevel="1" x14ac:dyDescent="0.2">
      <c r="B629" s="48">
        <v>42079</v>
      </c>
      <c r="C629" s="49">
        <v>2.0979999999999999E-2</v>
      </c>
    </row>
    <row r="630" spans="2:3" hidden="1" outlineLevel="1" x14ac:dyDescent="0.2">
      <c r="B630" s="48">
        <v>42080</v>
      </c>
      <c r="C630" s="49">
        <v>2.0579999999999998E-2</v>
      </c>
    </row>
    <row r="631" spans="2:3" hidden="1" outlineLevel="1" x14ac:dyDescent="0.2">
      <c r="B631" s="48">
        <v>42081</v>
      </c>
      <c r="C631" s="49">
        <v>1.951E-2</v>
      </c>
    </row>
    <row r="632" spans="2:3" hidden="1" outlineLevel="1" x14ac:dyDescent="0.2">
      <c r="B632" s="48">
        <v>42082</v>
      </c>
      <c r="C632" s="49">
        <v>1.9769999999999999E-2</v>
      </c>
    </row>
    <row r="633" spans="2:3" hidden="1" outlineLevel="1" x14ac:dyDescent="0.2">
      <c r="B633" s="48">
        <v>42083</v>
      </c>
      <c r="C633" s="49">
        <v>1.9299999999999998E-2</v>
      </c>
    </row>
    <row r="634" spans="2:3" hidden="1" outlineLevel="1" x14ac:dyDescent="0.2">
      <c r="B634" s="48">
        <v>42086</v>
      </c>
      <c r="C634" s="49">
        <v>1.915E-2</v>
      </c>
    </row>
    <row r="635" spans="2:3" hidden="1" outlineLevel="1" x14ac:dyDescent="0.2">
      <c r="B635" s="48">
        <v>42087</v>
      </c>
      <c r="C635" s="49">
        <v>1.8779999999999998E-2</v>
      </c>
    </row>
    <row r="636" spans="2:3" hidden="1" outlineLevel="1" x14ac:dyDescent="0.2">
      <c r="B636" s="48">
        <v>42088</v>
      </c>
      <c r="C636" s="49">
        <v>1.9199999999999998E-2</v>
      </c>
    </row>
    <row r="637" spans="2:3" hidden="1" outlineLevel="1" x14ac:dyDescent="0.2">
      <c r="B637" s="48">
        <v>42089</v>
      </c>
      <c r="C637" s="49">
        <v>2.0070000000000001E-2</v>
      </c>
    </row>
    <row r="638" spans="2:3" hidden="1" outlineLevel="1" x14ac:dyDescent="0.2">
      <c r="B638" s="48">
        <v>42090</v>
      </c>
      <c r="C638" s="49">
        <v>1.9480000000000001E-2</v>
      </c>
    </row>
    <row r="639" spans="2:3" hidden="1" outlineLevel="1" x14ac:dyDescent="0.2">
      <c r="B639" s="48">
        <v>42093</v>
      </c>
      <c r="C639" s="49">
        <v>1.9630000000000002E-2</v>
      </c>
    </row>
    <row r="640" spans="2:3" hidden="1" outlineLevel="1" x14ac:dyDescent="0.2">
      <c r="B640" s="48">
        <v>42094</v>
      </c>
      <c r="C640" s="49">
        <v>1.934E-2</v>
      </c>
    </row>
    <row r="641" spans="2:3" hidden="1" outlineLevel="1" x14ac:dyDescent="0.2">
      <c r="B641" s="48">
        <v>42095</v>
      </c>
      <c r="C641" s="49">
        <v>1.8680000000000002E-2</v>
      </c>
    </row>
    <row r="642" spans="2:3" hidden="1" outlineLevel="1" x14ac:dyDescent="0.2">
      <c r="B642" s="48">
        <v>42096</v>
      </c>
      <c r="C642" s="49">
        <v>1.9039999999999998E-2</v>
      </c>
    </row>
    <row r="643" spans="2:3" hidden="1" outlineLevel="1" x14ac:dyDescent="0.2">
      <c r="B643" s="48">
        <v>42100</v>
      </c>
      <c r="C643" s="49">
        <v>1.9039999999999998E-2</v>
      </c>
    </row>
    <row r="644" spans="2:3" hidden="1" outlineLevel="1" x14ac:dyDescent="0.2">
      <c r="B644" s="48">
        <v>42101</v>
      </c>
      <c r="C644" s="49">
        <v>1.8929999999999999E-2</v>
      </c>
    </row>
    <row r="645" spans="2:3" hidden="1" outlineLevel="1" x14ac:dyDescent="0.2">
      <c r="B645" s="48">
        <v>42102</v>
      </c>
      <c r="C645" s="49">
        <v>1.8950000000000002E-2</v>
      </c>
    </row>
    <row r="646" spans="2:3" hidden="1" outlineLevel="1" x14ac:dyDescent="0.2">
      <c r="B646" s="48">
        <v>42103</v>
      </c>
      <c r="C646" s="49">
        <v>1.958E-2</v>
      </c>
    </row>
    <row r="647" spans="2:3" hidden="1" outlineLevel="1" x14ac:dyDescent="0.2">
      <c r="B647" s="48">
        <v>42104</v>
      </c>
      <c r="C647" s="49">
        <v>1.951E-2</v>
      </c>
    </row>
    <row r="648" spans="2:3" hidden="1" outlineLevel="1" x14ac:dyDescent="0.2">
      <c r="B648" s="48">
        <v>42107</v>
      </c>
      <c r="C648" s="49">
        <v>1.9390000000000001E-2</v>
      </c>
    </row>
    <row r="649" spans="2:3" hidden="1" outlineLevel="1" x14ac:dyDescent="0.2">
      <c r="B649" s="48">
        <v>42108</v>
      </c>
      <c r="C649" s="49">
        <v>1.9039999999999998E-2</v>
      </c>
    </row>
    <row r="650" spans="2:3" hidden="1" outlineLevel="1" x14ac:dyDescent="0.2">
      <c r="B650" s="48">
        <v>42109</v>
      </c>
      <c r="C650" s="49">
        <v>1.9E-2</v>
      </c>
    </row>
    <row r="651" spans="2:3" hidden="1" outlineLevel="1" x14ac:dyDescent="0.2">
      <c r="B651" s="48">
        <v>42110</v>
      </c>
      <c r="C651" s="49">
        <v>1.8779999999999998E-2</v>
      </c>
    </row>
    <row r="652" spans="2:3" hidden="1" outlineLevel="1" x14ac:dyDescent="0.2">
      <c r="B652" s="48">
        <v>42111</v>
      </c>
      <c r="C652" s="49">
        <v>1.8500000000000003E-2</v>
      </c>
    </row>
    <row r="653" spans="2:3" hidden="1" outlineLevel="1" x14ac:dyDescent="0.2">
      <c r="B653" s="48">
        <v>42114</v>
      </c>
      <c r="C653" s="49">
        <v>1.8950000000000002E-2</v>
      </c>
    </row>
    <row r="654" spans="2:3" hidden="1" outlineLevel="1" x14ac:dyDescent="0.2">
      <c r="B654" s="48">
        <v>42115</v>
      </c>
      <c r="C654" s="49">
        <v>1.916E-2</v>
      </c>
    </row>
    <row r="655" spans="2:3" hidden="1" outlineLevel="1" x14ac:dyDescent="0.2">
      <c r="B655" s="48">
        <v>42116</v>
      </c>
      <c r="C655" s="49">
        <v>1.9720000000000001E-2</v>
      </c>
    </row>
    <row r="656" spans="2:3" hidden="1" outlineLevel="1" x14ac:dyDescent="0.2">
      <c r="B656" s="48">
        <v>42117</v>
      </c>
      <c r="C656" s="49">
        <v>1.9470000000000001E-2</v>
      </c>
    </row>
    <row r="657" spans="2:3" hidden="1" outlineLevel="1" x14ac:dyDescent="0.2">
      <c r="B657" s="48">
        <v>42118</v>
      </c>
      <c r="C657" s="49">
        <v>1.917E-2</v>
      </c>
    </row>
    <row r="658" spans="2:3" hidden="1" outlineLevel="1" x14ac:dyDescent="0.2">
      <c r="B658" s="48">
        <v>42121</v>
      </c>
      <c r="C658" s="49">
        <v>1.924E-2</v>
      </c>
    </row>
    <row r="659" spans="2:3" hidden="1" outlineLevel="1" x14ac:dyDescent="0.2">
      <c r="B659" s="48">
        <v>42122</v>
      </c>
      <c r="C659" s="49">
        <v>1.9730000000000001E-2</v>
      </c>
    </row>
    <row r="660" spans="2:3" hidden="1" outlineLevel="1" x14ac:dyDescent="0.2">
      <c r="B660" s="48">
        <v>42123</v>
      </c>
      <c r="C660" s="49">
        <v>2.035E-2</v>
      </c>
    </row>
    <row r="661" spans="2:3" hidden="1" outlineLevel="1" x14ac:dyDescent="0.2">
      <c r="B661" s="48">
        <v>42124</v>
      </c>
      <c r="C661" s="49">
        <v>2.0459999999999999E-2</v>
      </c>
    </row>
    <row r="662" spans="2:3" hidden="1" outlineLevel="1" x14ac:dyDescent="0.2">
      <c r="B662" s="48">
        <v>42125</v>
      </c>
      <c r="C662" s="49">
        <v>2.1170000000000001E-2</v>
      </c>
    </row>
    <row r="663" spans="2:3" hidden="1" outlineLevel="1" x14ac:dyDescent="0.2">
      <c r="B663" s="48">
        <v>42128</v>
      </c>
      <c r="C663" s="49">
        <v>2.1349999999999997E-2</v>
      </c>
    </row>
    <row r="664" spans="2:3" hidden="1" outlineLevel="1" x14ac:dyDescent="0.2">
      <c r="B664" s="48">
        <v>42129</v>
      </c>
      <c r="C664" s="49">
        <v>2.1760000000000002E-2</v>
      </c>
    </row>
    <row r="665" spans="2:3" hidden="1" outlineLevel="1" x14ac:dyDescent="0.2">
      <c r="B665" s="48">
        <v>42130</v>
      </c>
      <c r="C665" s="49">
        <v>2.2400000000000003E-2</v>
      </c>
    </row>
    <row r="666" spans="2:3" hidden="1" outlineLevel="1" x14ac:dyDescent="0.2">
      <c r="B666" s="48">
        <v>42131</v>
      </c>
      <c r="C666" s="49">
        <v>2.1840000000000002E-2</v>
      </c>
    </row>
    <row r="667" spans="2:3" hidden="1" outlineLevel="1" x14ac:dyDescent="0.2">
      <c r="B667" s="48">
        <v>42132</v>
      </c>
      <c r="C667" s="49">
        <v>2.1499999999999998E-2</v>
      </c>
    </row>
    <row r="668" spans="2:3" hidden="1" outlineLevel="1" x14ac:dyDescent="0.2">
      <c r="B668" s="48">
        <v>42135</v>
      </c>
      <c r="C668" s="49">
        <v>2.274E-2</v>
      </c>
    </row>
    <row r="669" spans="2:3" hidden="1" outlineLevel="1" x14ac:dyDescent="0.2">
      <c r="B669" s="48">
        <v>42136</v>
      </c>
      <c r="C669" s="49">
        <v>2.2599999999999999E-2</v>
      </c>
    </row>
    <row r="670" spans="2:3" hidden="1" outlineLevel="1" x14ac:dyDescent="0.2">
      <c r="B670" s="48">
        <v>42137</v>
      </c>
      <c r="C670" s="49">
        <v>2.282E-2</v>
      </c>
    </row>
    <row r="671" spans="2:3" hidden="1" outlineLevel="1" x14ac:dyDescent="0.2">
      <c r="B671" s="48">
        <v>42138</v>
      </c>
      <c r="C671" s="49">
        <v>2.239E-2</v>
      </c>
    </row>
    <row r="672" spans="2:3" hidden="1" outlineLevel="1" x14ac:dyDescent="0.2">
      <c r="B672" s="48">
        <v>42139</v>
      </c>
      <c r="C672" s="49">
        <v>2.1409999999999998E-2</v>
      </c>
    </row>
    <row r="673" spans="2:3" hidden="1" outlineLevel="1" x14ac:dyDescent="0.2">
      <c r="B673" s="48">
        <v>42142</v>
      </c>
      <c r="C673" s="49">
        <v>2.2280000000000001E-2</v>
      </c>
    </row>
    <row r="674" spans="2:3" hidden="1" outlineLevel="1" x14ac:dyDescent="0.2">
      <c r="B674" s="48">
        <v>42143</v>
      </c>
      <c r="C674" s="49">
        <v>2.2620000000000001E-2</v>
      </c>
    </row>
    <row r="675" spans="2:3" hidden="1" outlineLevel="1" x14ac:dyDescent="0.2">
      <c r="B675" s="48">
        <v>42144</v>
      </c>
      <c r="C675" s="49">
        <v>2.2509999999999999E-2</v>
      </c>
    </row>
    <row r="676" spans="2:3" hidden="1" outlineLevel="1" x14ac:dyDescent="0.2">
      <c r="B676" s="48">
        <v>42145</v>
      </c>
      <c r="C676" s="49">
        <v>2.1850000000000001E-2</v>
      </c>
    </row>
    <row r="677" spans="2:3" hidden="1" outlineLevel="1" x14ac:dyDescent="0.2">
      <c r="B677" s="48">
        <v>42146</v>
      </c>
      <c r="C677" s="49">
        <v>2.215E-2</v>
      </c>
    </row>
    <row r="678" spans="2:3" hidden="1" outlineLevel="1" x14ac:dyDescent="0.2">
      <c r="B678" s="48">
        <v>42150</v>
      </c>
      <c r="C678" s="49">
        <v>2.137E-2</v>
      </c>
    </row>
    <row r="679" spans="2:3" hidden="1" outlineLevel="1" x14ac:dyDescent="0.2">
      <c r="B679" s="48">
        <v>42151</v>
      </c>
      <c r="C679" s="49">
        <v>2.1349999999999997E-2</v>
      </c>
    </row>
    <row r="680" spans="2:3" hidden="1" outlineLevel="1" x14ac:dyDescent="0.2">
      <c r="B680" s="48">
        <v>42152</v>
      </c>
      <c r="C680" s="49">
        <v>2.1299999999999999E-2</v>
      </c>
    </row>
    <row r="681" spans="2:3" hidden="1" outlineLevel="1" x14ac:dyDescent="0.2">
      <c r="B681" s="48">
        <v>42153</v>
      </c>
      <c r="C681" s="49">
        <v>2.0950000000000003E-2</v>
      </c>
    </row>
    <row r="682" spans="2:3" hidden="1" outlineLevel="1" x14ac:dyDescent="0.2">
      <c r="B682" s="48">
        <v>42156</v>
      </c>
      <c r="C682" s="49">
        <v>2.1920000000000002E-2</v>
      </c>
    </row>
    <row r="683" spans="2:3" hidden="1" outlineLevel="1" x14ac:dyDescent="0.2">
      <c r="B683" s="48">
        <v>42157</v>
      </c>
      <c r="C683" s="49">
        <v>2.266E-2</v>
      </c>
    </row>
    <row r="684" spans="2:3" hidden="1" outlineLevel="1" x14ac:dyDescent="0.2">
      <c r="B684" s="48">
        <v>42158</v>
      </c>
      <c r="C684" s="49">
        <v>2.366E-2</v>
      </c>
    </row>
    <row r="685" spans="2:3" hidden="1" outlineLevel="1" x14ac:dyDescent="0.2">
      <c r="B685" s="48">
        <v>42159</v>
      </c>
      <c r="C685" s="49">
        <v>2.307E-2</v>
      </c>
    </row>
    <row r="686" spans="2:3" hidden="1" outlineLevel="1" x14ac:dyDescent="0.2">
      <c r="B686" s="48">
        <v>42160</v>
      </c>
      <c r="C686" s="49">
        <v>2.402E-2</v>
      </c>
    </row>
    <row r="687" spans="2:3" hidden="1" outlineLevel="1" x14ac:dyDescent="0.2">
      <c r="B687" s="48">
        <v>42163</v>
      </c>
      <c r="C687" s="49">
        <v>2.3809999999999998E-2</v>
      </c>
    </row>
    <row r="688" spans="2:3" hidden="1" outlineLevel="1" x14ac:dyDescent="0.2">
      <c r="B688" s="48">
        <v>42164</v>
      </c>
      <c r="C688" s="49">
        <v>2.4169999999999997E-2</v>
      </c>
    </row>
    <row r="689" spans="2:3" hidden="1" outlineLevel="1" x14ac:dyDescent="0.2">
      <c r="B689" s="48">
        <v>42165</v>
      </c>
      <c r="C689" s="49">
        <v>2.4780000000000003E-2</v>
      </c>
    </row>
    <row r="690" spans="2:3" hidden="1" outlineLevel="1" x14ac:dyDescent="0.2">
      <c r="B690" s="48">
        <v>42166</v>
      </c>
      <c r="C690" s="49">
        <v>2.383E-2</v>
      </c>
    </row>
    <row r="691" spans="2:3" hidden="1" outlineLevel="1" x14ac:dyDescent="0.2">
      <c r="B691" s="48">
        <v>42167</v>
      </c>
      <c r="C691" s="49">
        <v>2.3849999999999996E-2</v>
      </c>
    </row>
    <row r="692" spans="2:3" hidden="1" outlineLevel="1" x14ac:dyDescent="0.2">
      <c r="B692" s="48">
        <v>42170</v>
      </c>
      <c r="C692" s="49">
        <v>2.358E-2</v>
      </c>
    </row>
    <row r="693" spans="2:3" hidden="1" outlineLevel="1" x14ac:dyDescent="0.2">
      <c r="B693" s="48">
        <v>42171</v>
      </c>
      <c r="C693" s="49">
        <v>2.3179999999999999E-2</v>
      </c>
    </row>
    <row r="694" spans="2:3" hidden="1" outlineLevel="1" x14ac:dyDescent="0.2">
      <c r="B694" s="48">
        <v>42172</v>
      </c>
      <c r="C694" s="49">
        <v>2.3060000000000001E-2</v>
      </c>
    </row>
    <row r="695" spans="2:3" hidden="1" outlineLevel="1" x14ac:dyDescent="0.2">
      <c r="B695" s="48">
        <v>42173</v>
      </c>
      <c r="C695" s="49">
        <v>2.351E-2</v>
      </c>
    </row>
    <row r="696" spans="2:3" hidden="1" outlineLevel="1" x14ac:dyDescent="0.2">
      <c r="B696" s="48">
        <v>42174</v>
      </c>
      <c r="C696" s="49">
        <v>2.2669999999999999E-2</v>
      </c>
    </row>
    <row r="697" spans="2:3" hidden="1" outlineLevel="1" x14ac:dyDescent="0.2">
      <c r="B697" s="48">
        <v>42177</v>
      </c>
      <c r="C697" s="49">
        <v>2.3599999999999999E-2</v>
      </c>
    </row>
    <row r="698" spans="2:3" hidden="1" outlineLevel="1" x14ac:dyDescent="0.2">
      <c r="B698" s="48">
        <v>42178</v>
      </c>
      <c r="C698" s="49">
        <v>2.4089999999999997E-2</v>
      </c>
    </row>
    <row r="699" spans="2:3" hidden="1" outlineLevel="1" x14ac:dyDescent="0.2">
      <c r="B699" s="48">
        <v>42179</v>
      </c>
      <c r="C699" s="49">
        <v>2.3709999999999998E-2</v>
      </c>
    </row>
    <row r="700" spans="2:3" hidden="1" outlineLevel="1" x14ac:dyDescent="0.2">
      <c r="B700" s="48">
        <v>42180</v>
      </c>
      <c r="C700" s="49">
        <v>2.3929999999999996E-2</v>
      </c>
    </row>
    <row r="701" spans="2:3" hidden="1" outlineLevel="1" x14ac:dyDescent="0.2">
      <c r="B701" s="48">
        <v>42181</v>
      </c>
      <c r="C701" s="49">
        <v>2.4760000000000001E-2</v>
      </c>
    </row>
    <row r="702" spans="2:3" hidden="1" outlineLevel="1" x14ac:dyDescent="0.2">
      <c r="B702" s="48">
        <v>42184</v>
      </c>
      <c r="C702" s="49">
        <v>2.3310000000000001E-2</v>
      </c>
    </row>
    <row r="703" spans="2:3" hidden="1" outlineLevel="1" x14ac:dyDescent="0.2">
      <c r="B703" s="48">
        <v>42185</v>
      </c>
      <c r="C703" s="49">
        <v>2.3349999999999999E-2</v>
      </c>
    </row>
    <row r="704" spans="2:3" hidden="1" outlineLevel="1" x14ac:dyDescent="0.2">
      <c r="B704" s="48">
        <v>42186</v>
      </c>
      <c r="C704" s="49">
        <v>2.418E-2</v>
      </c>
    </row>
    <row r="705" spans="2:3" hidden="1" outlineLevel="1" x14ac:dyDescent="0.2">
      <c r="B705" s="48">
        <v>42187</v>
      </c>
      <c r="C705" s="49">
        <v>2.3929999999999996E-2</v>
      </c>
    </row>
    <row r="706" spans="2:3" hidden="1" outlineLevel="1" x14ac:dyDescent="0.2">
      <c r="B706" s="48">
        <v>42191</v>
      </c>
      <c r="C706" s="49">
        <v>2.2780000000000002E-2</v>
      </c>
    </row>
    <row r="707" spans="2:3" hidden="1" outlineLevel="1" x14ac:dyDescent="0.2">
      <c r="B707" s="48">
        <v>42192</v>
      </c>
      <c r="C707" s="49">
        <v>2.231E-2</v>
      </c>
    </row>
    <row r="708" spans="2:3" hidden="1" outlineLevel="1" x14ac:dyDescent="0.2">
      <c r="B708" s="48">
        <v>42193</v>
      </c>
      <c r="C708" s="49">
        <v>2.206E-2</v>
      </c>
    </row>
    <row r="709" spans="2:3" hidden="1" outlineLevel="1" x14ac:dyDescent="0.2">
      <c r="B709" s="48">
        <v>42194</v>
      </c>
      <c r="C709" s="49">
        <v>2.3010000000000003E-2</v>
      </c>
    </row>
    <row r="710" spans="2:3" hidden="1" outlineLevel="1" x14ac:dyDescent="0.2">
      <c r="B710" s="48">
        <v>42195</v>
      </c>
      <c r="C710" s="49">
        <v>2.4169999999999997E-2</v>
      </c>
    </row>
    <row r="711" spans="2:3" hidden="1" outlineLevel="1" x14ac:dyDescent="0.2">
      <c r="B711" s="48">
        <v>42198</v>
      </c>
      <c r="C711" s="49">
        <v>2.4300000000000002E-2</v>
      </c>
    </row>
    <row r="712" spans="2:3" hidden="1" outlineLevel="1" x14ac:dyDescent="0.2">
      <c r="B712" s="48">
        <v>42199</v>
      </c>
      <c r="C712" s="49">
        <v>2.3990000000000001E-2</v>
      </c>
    </row>
    <row r="713" spans="2:3" hidden="1" outlineLevel="1" x14ac:dyDescent="0.2">
      <c r="B713" s="48">
        <v>42200</v>
      </c>
      <c r="C713" s="49">
        <v>2.35E-2</v>
      </c>
    </row>
    <row r="714" spans="2:3" hidden="1" outlineLevel="1" x14ac:dyDescent="0.2">
      <c r="B714" s="48">
        <v>42201</v>
      </c>
      <c r="C714" s="49">
        <v>2.3519999999999999E-2</v>
      </c>
    </row>
    <row r="715" spans="2:3" hidden="1" outlineLevel="1" x14ac:dyDescent="0.2">
      <c r="B715" s="48">
        <v>42202</v>
      </c>
      <c r="C715" s="49">
        <v>2.349E-2</v>
      </c>
    </row>
    <row r="716" spans="2:3" hidden="1" outlineLevel="1" x14ac:dyDescent="0.2">
      <c r="B716" s="48">
        <v>42205</v>
      </c>
      <c r="C716" s="49">
        <v>2.3719999999999998E-2</v>
      </c>
    </row>
    <row r="717" spans="2:3" hidden="1" outlineLevel="1" x14ac:dyDescent="0.2">
      <c r="B717" s="48">
        <v>42206</v>
      </c>
      <c r="C717" s="49">
        <v>2.3399999999999997E-2</v>
      </c>
    </row>
    <row r="718" spans="2:3" hidden="1" outlineLevel="1" x14ac:dyDescent="0.2">
      <c r="B718" s="48">
        <v>42207</v>
      </c>
      <c r="C718" s="49">
        <v>2.3220000000000001E-2</v>
      </c>
    </row>
    <row r="719" spans="2:3" hidden="1" outlineLevel="1" x14ac:dyDescent="0.2">
      <c r="B719" s="48">
        <v>42208</v>
      </c>
      <c r="C719" s="49">
        <v>2.2770000000000002E-2</v>
      </c>
    </row>
    <row r="720" spans="2:3" hidden="1" outlineLevel="1" x14ac:dyDescent="0.2">
      <c r="B720" s="48">
        <v>42209</v>
      </c>
      <c r="C720" s="49">
        <v>2.2709999999999998E-2</v>
      </c>
    </row>
    <row r="721" spans="2:3" hidden="1" outlineLevel="1" x14ac:dyDescent="0.2">
      <c r="B721" s="48">
        <v>42212</v>
      </c>
      <c r="C721" s="49">
        <v>2.2280000000000001E-2</v>
      </c>
    </row>
    <row r="722" spans="2:3" hidden="1" outlineLevel="1" x14ac:dyDescent="0.2">
      <c r="B722" s="48">
        <v>42213</v>
      </c>
      <c r="C722" s="49">
        <v>2.2499999999999999E-2</v>
      </c>
    </row>
    <row r="723" spans="2:3" hidden="1" outlineLevel="1" x14ac:dyDescent="0.2">
      <c r="B723" s="48">
        <v>42214</v>
      </c>
      <c r="C723" s="49">
        <v>2.2789999999999998E-2</v>
      </c>
    </row>
    <row r="724" spans="2:3" hidden="1" outlineLevel="1" x14ac:dyDescent="0.2">
      <c r="B724" s="48">
        <v>42215</v>
      </c>
      <c r="C724" s="49">
        <v>2.2679999999999999E-2</v>
      </c>
    </row>
    <row r="725" spans="2:3" hidden="1" outlineLevel="1" x14ac:dyDescent="0.2">
      <c r="B725" s="48">
        <v>42216</v>
      </c>
      <c r="C725" s="49">
        <v>2.205E-2</v>
      </c>
    </row>
    <row r="726" spans="2:3" hidden="1" outlineLevel="1" x14ac:dyDescent="0.2">
      <c r="B726" s="48">
        <v>42219</v>
      </c>
      <c r="C726" s="49">
        <v>2.1499999999999998E-2</v>
      </c>
    </row>
    <row r="727" spans="2:3" hidden="1" outlineLevel="1" x14ac:dyDescent="0.2">
      <c r="B727" s="48">
        <v>42220</v>
      </c>
      <c r="C727" s="49">
        <v>2.2109999999999998E-2</v>
      </c>
    </row>
    <row r="728" spans="2:3" hidden="1" outlineLevel="1" x14ac:dyDescent="0.2">
      <c r="B728" s="48">
        <v>42221</v>
      </c>
      <c r="C728" s="49">
        <v>2.2679999999999999E-2</v>
      </c>
    </row>
    <row r="729" spans="2:3" hidden="1" outlineLevel="1" x14ac:dyDescent="0.2">
      <c r="B729" s="48">
        <v>42222</v>
      </c>
      <c r="C729" s="49">
        <v>2.2339999999999999E-2</v>
      </c>
    </row>
    <row r="730" spans="2:3" hidden="1" outlineLevel="1" x14ac:dyDescent="0.2">
      <c r="B730" s="48">
        <v>42223</v>
      </c>
      <c r="C730" s="49">
        <v>2.1749999999999999E-2</v>
      </c>
    </row>
    <row r="731" spans="2:3" hidden="1" outlineLevel="1" x14ac:dyDescent="0.2">
      <c r="B731" s="48">
        <v>42226</v>
      </c>
      <c r="C731" s="49">
        <v>2.2380000000000001E-2</v>
      </c>
    </row>
    <row r="732" spans="2:3" hidden="1" outlineLevel="1" x14ac:dyDescent="0.2">
      <c r="B732" s="48">
        <v>42227</v>
      </c>
      <c r="C732" s="49">
        <v>2.137E-2</v>
      </c>
    </row>
    <row r="733" spans="2:3" hidden="1" outlineLevel="1" x14ac:dyDescent="0.2">
      <c r="B733" s="48">
        <v>42228</v>
      </c>
      <c r="C733" s="49">
        <v>2.1299999999999999E-2</v>
      </c>
    </row>
    <row r="734" spans="2:3" hidden="1" outlineLevel="1" x14ac:dyDescent="0.2">
      <c r="B734" s="48">
        <v>42229</v>
      </c>
      <c r="C734" s="49">
        <v>2.189E-2</v>
      </c>
    </row>
    <row r="735" spans="2:3" hidden="1" outlineLevel="1" x14ac:dyDescent="0.2">
      <c r="B735" s="48">
        <v>42230</v>
      </c>
      <c r="C735" s="49">
        <v>2.196E-2</v>
      </c>
    </row>
    <row r="736" spans="2:3" hidden="1" outlineLevel="1" x14ac:dyDescent="0.2">
      <c r="B736" s="48">
        <v>42233</v>
      </c>
      <c r="C736" s="49">
        <v>2.1499999999999998E-2</v>
      </c>
    </row>
    <row r="737" spans="2:3" hidden="1" outlineLevel="1" x14ac:dyDescent="0.2">
      <c r="B737" s="48">
        <v>42234</v>
      </c>
      <c r="C737" s="49">
        <v>2.196E-2</v>
      </c>
    </row>
    <row r="738" spans="2:3" hidden="1" outlineLevel="1" x14ac:dyDescent="0.2">
      <c r="B738" s="48">
        <v>42235</v>
      </c>
      <c r="C738" s="49">
        <v>2.129E-2</v>
      </c>
    </row>
    <row r="739" spans="2:3" hidden="1" outlineLevel="1" x14ac:dyDescent="0.2">
      <c r="B739" s="48">
        <v>42236</v>
      </c>
      <c r="C739" s="49">
        <v>2.0840000000000001E-2</v>
      </c>
    </row>
    <row r="740" spans="2:3" hidden="1" outlineLevel="1" x14ac:dyDescent="0.2">
      <c r="B740" s="48">
        <v>42237</v>
      </c>
      <c r="C740" s="49">
        <v>2.0539999999999999E-2</v>
      </c>
    </row>
    <row r="741" spans="2:3" hidden="1" outlineLevel="1" x14ac:dyDescent="0.2">
      <c r="B741" s="48">
        <v>42240</v>
      </c>
      <c r="C741" s="49">
        <v>1.9970000000000002E-2</v>
      </c>
    </row>
    <row r="742" spans="2:3" hidden="1" outlineLevel="1" x14ac:dyDescent="0.2">
      <c r="B742" s="48">
        <v>42241</v>
      </c>
      <c r="C742" s="49">
        <v>2.1330000000000002E-2</v>
      </c>
    </row>
    <row r="743" spans="2:3" hidden="1" outlineLevel="1" x14ac:dyDescent="0.2">
      <c r="B743" s="48">
        <v>42242</v>
      </c>
      <c r="C743" s="49">
        <v>2.1720000000000003E-2</v>
      </c>
    </row>
    <row r="744" spans="2:3" hidden="1" outlineLevel="1" x14ac:dyDescent="0.2">
      <c r="B744" s="48">
        <v>42243</v>
      </c>
      <c r="C744" s="49">
        <v>2.1680000000000001E-2</v>
      </c>
    </row>
    <row r="745" spans="2:3" hidden="1" outlineLevel="1" x14ac:dyDescent="0.2">
      <c r="B745" s="48">
        <v>42244</v>
      </c>
      <c r="C745" s="49">
        <v>2.1860000000000001E-2</v>
      </c>
    </row>
    <row r="746" spans="2:3" hidden="1" outlineLevel="1" x14ac:dyDescent="0.2">
      <c r="B746" s="48">
        <v>42247</v>
      </c>
      <c r="C746" s="49">
        <v>2.2000000000000002E-2</v>
      </c>
    </row>
    <row r="747" spans="2:3" hidden="1" outlineLevel="1" x14ac:dyDescent="0.2">
      <c r="B747" s="48">
        <v>42248</v>
      </c>
      <c r="C747" s="49">
        <v>2.1720000000000003E-2</v>
      </c>
    </row>
    <row r="748" spans="2:3" hidden="1" outlineLevel="1" x14ac:dyDescent="0.2">
      <c r="B748" s="48">
        <v>42249</v>
      </c>
      <c r="C748" s="49">
        <v>2.1930000000000002E-2</v>
      </c>
    </row>
    <row r="749" spans="2:3" hidden="1" outlineLevel="1" x14ac:dyDescent="0.2">
      <c r="B749" s="48">
        <v>42250</v>
      </c>
      <c r="C749" s="49">
        <v>2.1680000000000001E-2</v>
      </c>
    </row>
    <row r="750" spans="2:3" hidden="1" outlineLevel="1" x14ac:dyDescent="0.2">
      <c r="B750" s="48">
        <v>42251</v>
      </c>
      <c r="C750" s="49">
        <v>2.128E-2</v>
      </c>
    </row>
    <row r="751" spans="2:3" hidden="1" outlineLevel="1" x14ac:dyDescent="0.2">
      <c r="B751" s="48">
        <v>42255</v>
      </c>
      <c r="C751" s="49">
        <v>2.1940000000000001E-2</v>
      </c>
    </row>
    <row r="752" spans="2:3" hidden="1" outlineLevel="1" x14ac:dyDescent="0.2">
      <c r="B752" s="48">
        <v>42256</v>
      </c>
      <c r="C752" s="49">
        <v>2.181E-2</v>
      </c>
    </row>
    <row r="753" spans="2:3" hidden="1" outlineLevel="1" x14ac:dyDescent="0.2">
      <c r="B753" s="48">
        <v>42257</v>
      </c>
      <c r="C753" s="49">
        <v>2.222E-2</v>
      </c>
    </row>
    <row r="754" spans="2:3" hidden="1" outlineLevel="1" x14ac:dyDescent="0.2">
      <c r="B754" s="48">
        <v>42258</v>
      </c>
      <c r="C754" s="49">
        <v>2.1829999999999999E-2</v>
      </c>
    </row>
    <row r="755" spans="2:3" hidden="1" outlineLevel="1" x14ac:dyDescent="0.2">
      <c r="B755" s="48">
        <v>42261</v>
      </c>
      <c r="C755" s="49">
        <v>2.18E-2</v>
      </c>
    </row>
    <row r="756" spans="2:3" hidden="1" outlineLevel="1" x14ac:dyDescent="0.2">
      <c r="B756" s="48">
        <v>42262</v>
      </c>
      <c r="C756" s="49">
        <v>2.281E-2</v>
      </c>
    </row>
    <row r="757" spans="2:3" hidden="1" outlineLevel="1" x14ac:dyDescent="0.2">
      <c r="B757" s="48">
        <v>42263</v>
      </c>
      <c r="C757" s="49">
        <v>2.3029999999999998E-2</v>
      </c>
    </row>
    <row r="758" spans="2:3" hidden="1" outlineLevel="1" x14ac:dyDescent="0.2">
      <c r="B758" s="48">
        <v>42264</v>
      </c>
      <c r="C758" s="49">
        <v>2.2170000000000002E-2</v>
      </c>
    </row>
    <row r="759" spans="2:3" hidden="1" outlineLevel="1" x14ac:dyDescent="0.2">
      <c r="B759" s="48">
        <v>42265</v>
      </c>
      <c r="C759" s="49">
        <v>2.1299999999999999E-2</v>
      </c>
    </row>
    <row r="760" spans="2:3" hidden="1" outlineLevel="1" x14ac:dyDescent="0.2">
      <c r="B760" s="48">
        <v>42268</v>
      </c>
      <c r="C760" s="49">
        <v>2.214E-2</v>
      </c>
    </row>
    <row r="761" spans="2:3" hidden="1" outlineLevel="1" x14ac:dyDescent="0.2">
      <c r="B761" s="48">
        <v>42269</v>
      </c>
      <c r="C761" s="49">
        <v>2.1250000000000002E-2</v>
      </c>
    </row>
    <row r="762" spans="2:3" hidden="1" outlineLevel="1" x14ac:dyDescent="0.2">
      <c r="B762" s="48">
        <v>42270</v>
      </c>
      <c r="C762" s="49">
        <v>2.1440000000000001E-2</v>
      </c>
    </row>
    <row r="763" spans="2:3" hidden="1" outlineLevel="1" x14ac:dyDescent="0.2">
      <c r="B763" s="48">
        <v>42271</v>
      </c>
      <c r="C763" s="49">
        <v>2.12E-2</v>
      </c>
    </row>
    <row r="764" spans="2:3" hidden="1" outlineLevel="1" x14ac:dyDescent="0.2">
      <c r="B764" s="48">
        <v>42272</v>
      </c>
      <c r="C764" s="49">
        <v>2.1680000000000001E-2</v>
      </c>
    </row>
    <row r="765" spans="2:3" hidden="1" outlineLevel="1" x14ac:dyDescent="0.2">
      <c r="B765" s="48">
        <v>42275</v>
      </c>
      <c r="C765" s="49">
        <v>2.0950000000000003E-2</v>
      </c>
    </row>
    <row r="766" spans="2:3" hidden="1" outlineLevel="1" x14ac:dyDescent="0.2">
      <c r="B766" s="48">
        <v>42276</v>
      </c>
      <c r="C766" s="49">
        <v>2.0539999999999999E-2</v>
      </c>
    </row>
    <row r="767" spans="2:3" hidden="1" outlineLevel="1" x14ac:dyDescent="0.2">
      <c r="B767" s="48">
        <v>42277</v>
      </c>
      <c r="C767" s="49">
        <v>2.06E-2</v>
      </c>
    </row>
    <row r="768" spans="2:3" hidden="1" outlineLevel="1" x14ac:dyDescent="0.2">
      <c r="B768" s="48">
        <v>42278</v>
      </c>
      <c r="C768" s="49">
        <v>2.0419999999999997E-2</v>
      </c>
    </row>
    <row r="769" spans="2:3" hidden="1" outlineLevel="1" x14ac:dyDescent="0.2">
      <c r="B769" s="48">
        <v>42279</v>
      </c>
      <c r="C769" s="49">
        <v>1.9890000000000001E-2</v>
      </c>
    </row>
    <row r="770" spans="2:3" hidden="1" outlineLevel="1" x14ac:dyDescent="0.2">
      <c r="B770" s="48">
        <v>42282</v>
      </c>
      <c r="C770" s="49">
        <v>2.0560000000000002E-2</v>
      </c>
    </row>
    <row r="771" spans="2:3" hidden="1" outlineLevel="1" x14ac:dyDescent="0.2">
      <c r="B771" s="48">
        <v>42283</v>
      </c>
      <c r="C771" s="49">
        <v>2.035E-2</v>
      </c>
    </row>
    <row r="772" spans="2:3" hidden="1" outlineLevel="1" x14ac:dyDescent="0.2">
      <c r="B772" s="48">
        <v>42284</v>
      </c>
      <c r="C772" s="49">
        <v>2.0619999999999999E-2</v>
      </c>
    </row>
    <row r="773" spans="2:3" hidden="1" outlineLevel="1" x14ac:dyDescent="0.2">
      <c r="B773" s="48">
        <v>42285</v>
      </c>
      <c r="C773" s="49">
        <v>2.1080000000000002E-2</v>
      </c>
    </row>
    <row r="774" spans="2:3" hidden="1" outlineLevel="1" x14ac:dyDescent="0.2">
      <c r="B774" s="48">
        <v>42286</v>
      </c>
      <c r="C774" s="49">
        <v>2.0990000000000002E-2</v>
      </c>
    </row>
    <row r="775" spans="2:3" hidden="1" outlineLevel="1" x14ac:dyDescent="0.2">
      <c r="B775" s="48">
        <v>42289</v>
      </c>
      <c r="C775" s="49">
        <v>2.0899999999999998E-2</v>
      </c>
    </row>
    <row r="776" spans="2:3" hidden="1" outlineLevel="1" x14ac:dyDescent="0.2">
      <c r="B776" s="48">
        <v>42290</v>
      </c>
      <c r="C776" s="49">
        <v>2.0550000000000002E-2</v>
      </c>
    </row>
    <row r="777" spans="2:3" hidden="1" outlineLevel="1" x14ac:dyDescent="0.2">
      <c r="B777" s="48">
        <v>42291</v>
      </c>
      <c r="C777" s="49">
        <v>1.9810000000000001E-2</v>
      </c>
    </row>
    <row r="778" spans="2:3" hidden="1" outlineLevel="1" x14ac:dyDescent="0.2">
      <c r="B778" s="48">
        <v>42292</v>
      </c>
      <c r="C778" s="49">
        <v>2.0230000000000001E-2</v>
      </c>
    </row>
    <row r="779" spans="2:3" hidden="1" outlineLevel="1" x14ac:dyDescent="0.2">
      <c r="B779" s="48">
        <v>42293</v>
      </c>
      <c r="C779" s="49">
        <v>2.0230000000000001E-2</v>
      </c>
    </row>
    <row r="780" spans="2:3" hidden="1" outlineLevel="1" x14ac:dyDescent="0.2">
      <c r="B780" s="48">
        <v>42296</v>
      </c>
      <c r="C780" s="49">
        <v>2.0279999999999999E-2</v>
      </c>
    </row>
    <row r="781" spans="2:3" hidden="1" outlineLevel="1" x14ac:dyDescent="0.2">
      <c r="B781" s="48">
        <v>42297</v>
      </c>
      <c r="C781" s="49">
        <v>2.0710000000000003E-2</v>
      </c>
    </row>
    <row r="782" spans="2:3" hidden="1" outlineLevel="1" x14ac:dyDescent="0.2">
      <c r="B782" s="48">
        <v>42298</v>
      </c>
      <c r="C782" s="49">
        <v>2.0299999999999999E-2</v>
      </c>
    </row>
    <row r="783" spans="2:3" hidden="1" outlineLevel="1" x14ac:dyDescent="0.2">
      <c r="B783" s="48">
        <v>42299</v>
      </c>
      <c r="C783" s="49">
        <v>2.0250000000000001E-2</v>
      </c>
    </row>
    <row r="784" spans="2:3" hidden="1" outlineLevel="1" x14ac:dyDescent="0.2">
      <c r="B784" s="48">
        <v>42300</v>
      </c>
      <c r="C784" s="49">
        <v>2.0830000000000001E-2</v>
      </c>
    </row>
    <row r="785" spans="2:3" hidden="1" outlineLevel="1" x14ac:dyDescent="0.2">
      <c r="B785" s="48">
        <v>42303</v>
      </c>
      <c r="C785" s="49">
        <v>2.0579999999999998E-2</v>
      </c>
    </row>
    <row r="786" spans="2:3" hidden="1" outlineLevel="1" x14ac:dyDescent="0.2">
      <c r="B786" s="48">
        <v>42304</v>
      </c>
      <c r="C786" s="49">
        <v>2.0279999999999999E-2</v>
      </c>
    </row>
    <row r="787" spans="2:3" hidden="1" outlineLevel="1" x14ac:dyDescent="0.2">
      <c r="B787" s="48">
        <v>42305</v>
      </c>
      <c r="C787" s="49">
        <v>2.0920000000000001E-2</v>
      </c>
    </row>
    <row r="788" spans="2:3" hidden="1" outlineLevel="1" x14ac:dyDescent="0.2">
      <c r="B788" s="48">
        <v>42306</v>
      </c>
      <c r="C788" s="49">
        <v>2.1729999999999999E-2</v>
      </c>
    </row>
    <row r="789" spans="2:3" hidden="1" outlineLevel="1" x14ac:dyDescent="0.2">
      <c r="B789" s="48">
        <v>42307</v>
      </c>
      <c r="C789" s="49">
        <v>2.1509999999999998E-2</v>
      </c>
    </row>
    <row r="790" spans="2:3" hidden="1" outlineLevel="1" x14ac:dyDescent="0.2">
      <c r="B790" s="48">
        <v>42310</v>
      </c>
      <c r="C790" s="49">
        <v>2.1869999999999997E-2</v>
      </c>
    </row>
    <row r="791" spans="2:3" hidden="1" outlineLevel="1" x14ac:dyDescent="0.2">
      <c r="B791" s="48">
        <v>42311</v>
      </c>
      <c r="C791" s="49">
        <v>2.2200000000000001E-2</v>
      </c>
    </row>
    <row r="792" spans="2:3" hidden="1" outlineLevel="1" x14ac:dyDescent="0.2">
      <c r="B792" s="48">
        <v>42312</v>
      </c>
      <c r="C792" s="49">
        <v>2.23E-2</v>
      </c>
    </row>
    <row r="793" spans="2:3" hidden="1" outlineLevel="1" x14ac:dyDescent="0.2">
      <c r="B793" s="48">
        <v>42313</v>
      </c>
      <c r="C793" s="49">
        <v>2.2450000000000001E-2</v>
      </c>
    </row>
    <row r="794" spans="2:3" hidden="1" outlineLevel="1" x14ac:dyDescent="0.2">
      <c r="B794" s="48">
        <v>42314</v>
      </c>
      <c r="C794" s="49">
        <v>2.3330000000000004E-2</v>
      </c>
    </row>
    <row r="795" spans="2:3" hidden="1" outlineLevel="1" x14ac:dyDescent="0.2">
      <c r="B795" s="48">
        <v>42317</v>
      </c>
      <c r="C795" s="49">
        <v>2.342E-2</v>
      </c>
    </row>
    <row r="796" spans="2:3" hidden="1" outlineLevel="1" x14ac:dyDescent="0.2">
      <c r="B796" s="48">
        <v>42318</v>
      </c>
      <c r="C796" s="49">
        <v>2.3220000000000001E-2</v>
      </c>
    </row>
    <row r="797" spans="2:3" hidden="1" outlineLevel="1" x14ac:dyDescent="0.2">
      <c r="B797" s="48">
        <v>42319</v>
      </c>
      <c r="C797" s="49">
        <v>2.3380000000000001E-2</v>
      </c>
    </row>
    <row r="798" spans="2:3" hidden="1" outlineLevel="1" x14ac:dyDescent="0.2">
      <c r="B798" s="48">
        <v>42320</v>
      </c>
      <c r="C798" s="49">
        <v>2.3189999999999999E-2</v>
      </c>
    </row>
    <row r="799" spans="2:3" hidden="1" outlineLevel="1" x14ac:dyDescent="0.2">
      <c r="B799" s="48">
        <v>42321</v>
      </c>
      <c r="C799" s="49">
        <v>2.2799999999999997E-2</v>
      </c>
    </row>
    <row r="800" spans="2:3" hidden="1" outlineLevel="1" x14ac:dyDescent="0.2">
      <c r="B800" s="48">
        <v>42324</v>
      </c>
      <c r="C800" s="49">
        <v>2.273E-2</v>
      </c>
    </row>
    <row r="801" spans="2:3" hidden="1" outlineLevel="1" x14ac:dyDescent="0.2">
      <c r="B801" s="48">
        <v>42325</v>
      </c>
      <c r="C801" s="49">
        <v>2.2610000000000002E-2</v>
      </c>
    </row>
    <row r="802" spans="2:3" hidden="1" outlineLevel="1" x14ac:dyDescent="0.2">
      <c r="B802" s="48">
        <v>42326</v>
      </c>
      <c r="C802" s="49">
        <v>2.2690000000000002E-2</v>
      </c>
    </row>
    <row r="803" spans="2:3" hidden="1" outlineLevel="1" x14ac:dyDescent="0.2">
      <c r="B803" s="48">
        <v>42327</v>
      </c>
      <c r="C803" s="49">
        <v>2.2480000000000003E-2</v>
      </c>
    </row>
    <row r="804" spans="2:3" hidden="1" outlineLevel="1" x14ac:dyDescent="0.2">
      <c r="B804" s="48">
        <v>42328</v>
      </c>
      <c r="C804" s="49">
        <v>2.2620000000000001E-2</v>
      </c>
    </row>
    <row r="805" spans="2:3" hidden="1" outlineLevel="1" x14ac:dyDescent="0.2">
      <c r="B805" s="48">
        <v>42331</v>
      </c>
      <c r="C805" s="49">
        <v>2.2499999999999999E-2</v>
      </c>
    </row>
    <row r="806" spans="2:3" hidden="1" outlineLevel="1" x14ac:dyDescent="0.2">
      <c r="B806" s="48">
        <v>42332</v>
      </c>
      <c r="C806" s="49">
        <v>2.2429999999999999E-2</v>
      </c>
    </row>
    <row r="807" spans="2:3" hidden="1" outlineLevel="1" x14ac:dyDescent="0.2">
      <c r="B807" s="48">
        <v>42333</v>
      </c>
      <c r="C807" s="49">
        <v>2.2320000000000003E-2</v>
      </c>
    </row>
    <row r="808" spans="2:3" hidden="1" outlineLevel="1" x14ac:dyDescent="0.2">
      <c r="B808" s="48">
        <v>42335</v>
      </c>
      <c r="C808" s="49">
        <v>2.2250000000000002E-2</v>
      </c>
    </row>
    <row r="809" spans="2:3" hidden="1" outlineLevel="1" x14ac:dyDescent="0.2">
      <c r="B809" s="48">
        <v>42338</v>
      </c>
      <c r="C809" s="49">
        <v>2.2179999999999998E-2</v>
      </c>
    </row>
    <row r="810" spans="2:3" hidden="1" outlineLevel="1" x14ac:dyDescent="0.2">
      <c r="B810" s="48">
        <v>42339</v>
      </c>
      <c r="C810" s="49">
        <v>2.155E-2</v>
      </c>
    </row>
    <row r="811" spans="2:3" hidden="1" outlineLevel="1" x14ac:dyDescent="0.2">
      <c r="B811" s="48">
        <v>42340</v>
      </c>
      <c r="C811" s="49">
        <v>2.1780000000000001E-2</v>
      </c>
    </row>
    <row r="812" spans="2:3" hidden="1" outlineLevel="1" x14ac:dyDescent="0.2">
      <c r="B812" s="48">
        <v>42341</v>
      </c>
      <c r="C812" s="49">
        <v>2.3300000000000001E-2</v>
      </c>
    </row>
    <row r="813" spans="2:3" hidden="1" outlineLevel="1" x14ac:dyDescent="0.2">
      <c r="B813" s="48">
        <v>42342</v>
      </c>
      <c r="C813" s="49">
        <v>2.2749999999999999E-2</v>
      </c>
    </row>
    <row r="814" spans="2:3" hidden="1" outlineLevel="1" x14ac:dyDescent="0.2">
      <c r="B814" s="48">
        <v>42345</v>
      </c>
      <c r="C814" s="49">
        <v>2.2250000000000002E-2</v>
      </c>
    </row>
    <row r="815" spans="2:3" hidden="1" outlineLevel="1" x14ac:dyDescent="0.2">
      <c r="B815" s="48">
        <v>42346</v>
      </c>
      <c r="C815" s="49">
        <v>2.2380000000000001E-2</v>
      </c>
    </row>
    <row r="816" spans="2:3" hidden="1" outlineLevel="1" x14ac:dyDescent="0.2">
      <c r="B816" s="48">
        <v>42347</v>
      </c>
      <c r="C816" s="49">
        <v>2.2080000000000002E-2</v>
      </c>
    </row>
    <row r="817" spans="2:3" hidden="1" outlineLevel="1" x14ac:dyDescent="0.2">
      <c r="B817" s="48">
        <v>42348</v>
      </c>
      <c r="C817" s="49">
        <v>2.239E-2</v>
      </c>
    </row>
    <row r="818" spans="2:3" hidden="1" outlineLevel="1" x14ac:dyDescent="0.2">
      <c r="B818" s="48">
        <v>42349</v>
      </c>
      <c r="C818" s="49">
        <v>2.1389999999999999E-2</v>
      </c>
    </row>
    <row r="819" spans="2:3" hidden="1" outlineLevel="1" x14ac:dyDescent="0.2">
      <c r="B819" s="48">
        <v>42352</v>
      </c>
      <c r="C819" s="49">
        <v>2.2250000000000002E-2</v>
      </c>
    </row>
    <row r="820" spans="2:3" hidden="1" outlineLevel="1" x14ac:dyDescent="0.2">
      <c r="B820" s="48">
        <v>42353</v>
      </c>
      <c r="C820" s="49">
        <v>2.2679999999999999E-2</v>
      </c>
    </row>
    <row r="821" spans="2:3" hidden="1" outlineLevel="1" x14ac:dyDescent="0.2">
      <c r="B821" s="48">
        <v>42354</v>
      </c>
      <c r="C821" s="49">
        <v>2.2869999999999998E-2</v>
      </c>
    </row>
    <row r="822" spans="2:3" hidden="1" outlineLevel="1" x14ac:dyDescent="0.2">
      <c r="B822" s="48">
        <v>42355</v>
      </c>
      <c r="C822" s="49">
        <v>2.2380000000000001E-2</v>
      </c>
    </row>
    <row r="823" spans="2:3" hidden="1" outlineLevel="1" x14ac:dyDescent="0.2">
      <c r="B823" s="48">
        <v>42356</v>
      </c>
      <c r="C823" s="49">
        <v>2.1989999999999999E-2</v>
      </c>
    </row>
    <row r="824" spans="2:3" hidden="1" outlineLevel="1" x14ac:dyDescent="0.2">
      <c r="B824" s="48">
        <v>42359</v>
      </c>
      <c r="C824" s="49">
        <v>2.197E-2</v>
      </c>
    </row>
    <row r="825" spans="2:3" hidden="1" outlineLevel="1" x14ac:dyDescent="0.2">
      <c r="B825" s="48">
        <v>42360</v>
      </c>
      <c r="C825" s="49">
        <v>2.239E-2</v>
      </c>
    </row>
    <row r="826" spans="2:3" hidden="1" outlineLevel="1" x14ac:dyDescent="0.2">
      <c r="B826" s="48">
        <v>42361</v>
      </c>
      <c r="C826" s="49">
        <v>2.2639999999999997E-2</v>
      </c>
    </row>
    <row r="827" spans="2:3" hidden="1" outlineLevel="1" x14ac:dyDescent="0.2">
      <c r="B827" s="48">
        <v>42362</v>
      </c>
      <c r="C827" s="49">
        <v>2.2429999999999999E-2</v>
      </c>
    </row>
    <row r="828" spans="2:3" hidden="1" outlineLevel="1" x14ac:dyDescent="0.2">
      <c r="B828" s="48">
        <v>42366</v>
      </c>
      <c r="C828" s="49">
        <v>2.2250000000000002E-2</v>
      </c>
    </row>
    <row r="829" spans="2:3" hidden="1" outlineLevel="1" x14ac:dyDescent="0.2">
      <c r="B829" s="48">
        <v>42367</v>
      </c>
      <c r="C829" s="49">
        <v>2.307E-2</v>
      </c>
    </row>
    <row r="830" spans="2:3" hidden="1" outlineLevel="1" x14ac:dyDescent="0.2">
      <c r="B830" s="48">
        <v>42368</v>
      </c>
      <c r="C830" s="49">
        <v>2.3029999999999998E-2</v>
      </c>
    </row>
    <row r="831" spans="2:3" hidden="1" outlineLevel="1" x14ac:dyDescent="0.2">
      <c r="B831" s="48">
        <v>42369</v>
      </c>
      <c r="C831" s="49">
        <v>2.2690000000000002E-2</v>
      </c>
    </row>
    <row r="832" spans="2:3" hidden="1" outlineLevel="1" x14ac:dyDescent="0.2">
      <c r="B832" s="48">
        <v>42373</v>
      </c>
      <c r="C832" s="49">
        <v>2.2450000000000001E-2</v>
      </c>
    </row>
    <row r="833" spans="2:3" hidden="1" outlineLevel="1" x14ac:dyDescent="0.2">
      <c r="B833" s="48">
        <v>42374</v>
      </c>
      <c r="C833" s="49">
        <v>2.2480000000000003E-2</v>
      </c>
    </row>
    <row r="834" spans="2:3" hidden="1" outlineLevel="1" x14ac:dyDescent="0.2">
      <c r="B834" s="48">
        <v>42375</v>
      </c>
      <c r="C834" s="49">
        <v>2.1770000000000001E-2</v>
      </c>
    </row>
    <row r="835" spans="2:3" hidden="1" outlineLevel="1" x14ac:dyDescent="0.2">
      <c r="B835" s="48">
        <v>42376</v>
      </c>
      <c r="C835" s="49">
        <v>2.1530000000000001E-2</v>
      </c>
    </row>
    <row r="836" spans="2:3" hidden="1" outlineLevel="1" x14ac:dyDescent="0.2">
      <c r="B836" s="48">
        <v>42377</v>
      </c>
      <c r="C836" s="49">
        <v>2.1299999999999999E-2</v>
      </c>
    </row>
    <row r="837" spans="2:3" hidden="1" outlineLevel="1" x14ac:dyDescent="0.2">
      <c r="B837" s="48">
        <v>42380</v>
      </c>
      <c r="C837" s="49">
        <v>2.1579999999999998E-2</v>
      </c>
    </row>
    <row r="838" spans="2:3" hidden="1" outlineLevel="1" x14ac:dyDescent="0.2">
      <c r="B838" s="48">
        <v>42381</v>
      </c>
      <c r="C838" s="49">
        <v>2.1019999999999997E-2</v>
      </c>
    </row>
    <row r="839" spans="2:3" hidden="1" outlineLevel="1" x14ac:dyDescent="0.2">
      <c r="B839" s="48">
        <v>42382</v>
      </c>
      <c r="C839" s="49">
        <v>2.0659999999999998E-2</v>
      </c>
    </row>
    <row r="840" spans="2:3" hidden="1" outlineLevel="1" x14ac:dyDescent="0.2">
      <c r="B840" s="48">
        <v>42383</v>
      </c>
      <c r="C840" s="49">
        <v>2.0979999999999999E-2</v>
      </c>
    </row>
    <row r="841" spans="2:3" hidden="1" outlineLevel="1" x14ac:dyDescent="0.2">
      <c r="B841" s="48">
        <v>42384</v>
      </c>
      <c r="C841" s="49">
        <v>2.0330000000000001E-2</v>
      </c>
    </row>
    <row r="842" spans="2:3" hidden="1" outlineLevel="1" x14ac:dyDescent="0.2">
      <c r="B842" s="48">
        <v>42388</v>
      </c>
      <c r="C842" s="49">
        <v>2.035E-2</v>
      </c>
    </row>
    <row r="843" spans="2:3" hidden="1" outlineLevel="1" x14ac:dyDescent="0.2">
      <c r="B843" s="48">
        <v>42389</v>
      </c>
      <c r="C843" s="49">
        <v>1.9799999999999998E-2</v>
      </c>
    </row>
    <row r="844" spans="2:3" hidden="1" outlineLevel="1" x14ac:dyDescent="0.2">
      <c r="B844" s="48">
        <v>42390</v>
      </c>
      <c r="C844" s="49">
        <v>2.0199999999999999E-2</v>
      </c>
    </row>
    <row r="845" spans="2:3" hidden="1" outlineLevel="1" x14ac:dyDescent="0.2">
      <c r="B845" s="48">
        <v>42391</v>
      </c>
      <c r="C845" s="49">
        <v>2.0480000000000002E-2</v>
      </c>
    </row>
    <row r="846" spans="2:3" hidden="1" outlineLevel="1" x14ac:dyDescent="0.2">
      <c r="B846" s="48">
        <v>42394</v>
      </c>
      <c r="C846" s="49">
        <v>2.0219999999999998E-2</v>
      </c>
    </row>
    <row r="847" spans="2:3" hidden="1" outlineLevel="1" x14ac:dyDescent="0.2">
      <c r="B847" s="48">
        <v>42395</v>
      </c>
      <c r="C847" s="49">
        <v>1.9939999999999999E-2</v>
      </c>
    </row>
    <row r="848" spans="2:3" hidden="1" outlineLevel="1" x14ac:dyDescent="0.2">
      <c r="B848" s="48">
        <v>42396</v>
      </c>
      <c r="C848" s="49">
        <v>2.001E-2</v>
      </c>
    </row>
    <row r="849" spans="2:3" hidden="1" outlineLevel="1" x14ac:dyDescent="0.2">
      <c r="B849" s="48">
        <v>42397</v>
      </c>
      <c r="C849" s="49">
        <v>1.985E-2</v>
      </c>
    </row>
    <row r="850" spans="2:3" hidden="1" outlineLevel="1" x14ac:dyDescent="0.2">
      <c r="B850" s="48">
        <v>42398</v>
      </c>
      <c r="C850" s="49">
        <v>1.9310000000000001E-2</v>
      </c>
    </row>
    <row r="851" spans="2:3" hidden="1" outlineLevel="1" x14ac:dyDescent="0.2">
      <c r="B851" s="48">
        <v>42401</v>
      </c>
      <c r="C851" s="49">
        <v>1.966E-2</v>
      </c>
    </row>
    <row r="852" spans="2:3" hidden="1" outlineLevel="1" x14ac:dyDescent="0.2">
      <c r="B852" s="48">
        <v>42402</v>
      </c>
      <c r="C852" s="49">
        <v>1.864E-2</v>
      </c>
    </row>
    <row r="853" spans="2:3" hidden="1" outlineLevel="1" x14ac:dyDescent="0.2">
      <c r="B853" s="48">
        <v>42403</v>
      </c>
      <c r="C853" s="49">
        <v>1.881E-2</v>
      </c>
    </row>
    <row r="854" spans="2:3" hidden="1" outlineLevel="1" x14ac:dyDescent="0.2">
      <c r="B854" s="48">
        <v>42404</v>
      </c>
      <c r="C854" s="49">
        <v>1.864E-2</v>
      </c>
    </row>
    <row r="855" spans="2:3" hidden="1" outlineLevel="1" x14ac:dyDescent="0.2">
      <c r="B855" s="48">
        <v>42405</v>
      </c>
      <c r="C855" s="49">
        <v>1.848E-2</v>
      </c>
    </row>
    <row r="856" spans="2:3" hidden="1" outlineLevel="1" x14ac:dyDescent="0.2">
      <c r="B856" s="48">
        <v>42408</v>
      </c>
      <c r="C856" s="49">
        <v>1.7350000000000001E-2</v>
      </c>
    </row>
    <row r="857" spans="2:3" hidden="1" outlineLevel="1" x14ac:dyDescent="0.2">
      <c r="B857" s="48">
        <v>42409</v>
      </c>
      <c r="C857" s="49">
        <v>1.729E-2</v>
      </c>
    </row>
    <row r="858" spans="2:3" hidden="1" outlineLevel="1" x14ac:dyDescent="0.2">
      <c r="B858" s="48">
        <v>42410</v>
      </c>
      <c r="C858" s="49">
        <v>1.7049999999999999E-2</v>
      </c>
    </row>
    <row r="859" spans="2:3" hidden="1" outlineLevel="1" x14ac:dyDescent="0.2">
      <c r="B859" s="48">
        <v>42411</v>
      </c>
      <c r="C859" s="49">
        <v>1.644E-2</v>
      </c>
    </row>
    <row r="860" spans="2:3" hidden="1" outlineLevel="1" x14ac:dyDescent="0.2">
      <c r="B860" s="48">
        <v>42412</v>
      </c>
      <c r="C860" s="49">
        <v>1.7479999999999999E-2</v>
      </c>
    </row>
    <row r="861" spans="2:3" hidden="1" outlineLevel="1" x14ac:dyDescent="0.2">
      <c r="B861" s="48">
        <v>42416</v>
      </c>
      <c r="C861" s="49">
        <v>1.7780000000000001E-2</v>
      </c>
    </row>
    <row r="862" spans="2:3" hidden="1" outlineLevel="1" x14ac:dyDescent="0.2">
      <c r="B862" s="48">
        <v>42417</v>
      </c>
      <c r="C862" s="49">
        <v>1.8189999999999998E-2</v>
      </c>
    </row>
    <row r="863" spans="2:3" hidden="1" outlineLevel="1" x14ac:dyDescent="0.2">
      <c r="B863" s="48">
        <v>42418</v>
      </c>
      <c r="C863" s="49">
        <v>1.7589999999999998E-2</v>
      </c>
    </row>
    <row r="864" spans="2:3" hidden="1" outlineLevel="1" x14ac:dyDescent="0.2">
      <c r="B864" s="48">
        <v>42419</v>
      </c>
      <c r="C864" s="49">
        <v>1.7479999999999999E-2</v>
      </c>
    </row>
    <row r="865" spans="2:3" hidden="1" outlineLevel="1" x14ac:dyDescent="0.2">
      <c r="B865" s="48">
        <v>42422</v>
      </c>
      <c r="C865" s="49">
        <v>1.7659999999999999E-2</v>
      </c>
    </row>
    <row r="866" spans="2:3" hidden="1" outlineLevel="1" x14ac:dyDescent="0.2">
      <c r="B866" s="48">
        <v>42423</v>
      </c>
      <c r="C866" s="49">
        <v>1.745E-2</v>
      </c>
    </row>
    <row r="867" spans="2:3" hidden="1" outlineLevel="1" x14ac:dyDescent="0.2">
      <c r="B867" s="48">
        <v>42424</v>
      </c>
      <c r="C867" s="49">
        <v>1.7420000000000001E-2</v>
      </c>
    </row>
    <row r="868" spans="2:3" hidden="1" outlineLevel="1" x14ac:dyDescent="0.2">
      <c r="B868" s="48">
        <v>42425</v>
      </c>
      <c r="C868" s="49">
        <v>1.6969999999999999E-2</v>
      </c>
    </row>
    <row r="869" spans="2:3" hidden="1" outlineLevel="1" x14ac:dyDescent="0.2">
      <c r="B869" s="48">
        <v>42426</v>
      </c>
      <c r="C869" s="49">
        <v>1.762E-2</v>
      </c>
    </row>
    <row r="870" spans="2:3" hidden="1" outlineLevel="1" x14ac:dyDescent="0.2">
      <c r="B870" s="48">
        <v>42429</v>
      </c>
      <c r="C870" s="49">
        <v>1.7399999999999999E-2</v>
      </c>
    </row>
    <row r="871" spans="2:3" hidden="1" outlineLevel="1" x14ac:dyDescent="0.2">
      <c r="B871" s="48">
        <v>42430</v>
      </c>
      <c r="C871" s="49">
        <v>1.8340000000000002E-2</v>
      </c>
    </row>
    <row r="872" spans="2:3" hidden="1" outlineLevel="1" x14ac:dyDescent="0.2">
      <c r="B872" s="48">
        <v>42431</v>
      </c>
      <c r="C872" s="49">
        <v>1.848E-2</v>
      </c>
    </row>
    <row r="873" spans="2:3" hidden="1" outlineLevel="1" x14ac:dyDescent="0.2">
      <c r="B873" s="48">
        <v>42432</v>
      </c>
      <c r="C873" s="49">
        <v>1.83E-2</v>
      </c>
    </row>
    <row r="874" spans="2:3" hidden="1" outlineLevel="1" x14ac:dyDescent="0.2">
      <c r="B874" s="48">
        <v>42433</v>
      </c>
      <c r="C874" s="49">
        <v>1.883E-2</v>
      </c>
    </row>
    <row r="875" spans="2:3" hidden="1" outlineLevel="1" x14ac:dyDescent="0.2">
      <c r="B875" s="48">
        <v>42436</v>
      </c>
      <c r="C875" s="49">
        <v>1.9019999999999999E-2</v>
      </c>
    </row>
    <row r="876" spans="2:3" hidden="1" outlineLevel="1" x14ac:dyDescent="0.2">
      <c r="B876" s="48">
        <v>42437</v>
      </c>
      <c r="C876" s="49">
        <v>1.8319999999999999E-2</v>
      </c>
    </row>
    <row r="877" spans="2:3" hidden="1" outlineLevel="1" x14ac:dyDescent="0.2">
      <c r="B877" s="48">
        <v>42438</v>
      </c>
      <c r="C877" s="49">
        <v>1.8919999999999999E-2</v>
      </c>
    </row>
    <row r="878" spans="2:3" hidden="1" outlineLevel="1" x14ac:dyDescent="0.2">
      <c r="B878" s="48">
        <v>42439</v>
      </c>
      <c r="C878" s="49">
        <v>1.9290000000000002E-2</v>
      </c>
    </row>
    <row r="879" spans="2:3" hidden="1" outlineLevel="1" x14ac:dyDescent="0.2">
      <c r="B879" s="48">
        <v>42440</v>
      </c>
      <c r="C879" s="49">
        <v>1.9769999999999999E-2</v>
      </c>
    </row>
    <row r="880" spans="2:3" hidden="1" outlineLevel="1" x14ac:dyDescent="0.2">
      <c r="B880" s="48">
        <v>42443</v>
      </c>
      <c r="C880" s="49">
        <v>1.9630000000000002E-2</v>
      </c>
    </row>
    <row r="881" spans="2:3" hidden="1" outlineLevel="1" x14ac:dyDescent="0.2">
      <c r="B881" s="48">
        <v>42444</v>
      </c>
      <c r="C881" s="49">
        <v>1.959E-2</v>
      </c>
    </row>
    <row r="882" spans="2:3" hidden="1" outlineLevel="1" x14ac:dyDescent="0.2">
      <c r="B882" s="48">
        <v>42445</v>
      </c>
      <c r="C882" s="49">
        <v>1.9379999999999998E-2</v>
      </c>
    </row>
    <row r="883" spans="2:3" hidden="1" outlineLevel="1" x14ac:dyDescent="0.2">
      <c r="B883" s="48">
        <v>42446</v>
      </c>
      <c r="C883" s="49">
        <v>1.9030000000000002E-2</v>
      </c>
    </row>
    <row r="884" spans="2:3" hidden="1" outlineLevel="1" x14ac:dyDescent="0.2">
      <c r="B884" s="48">
        <v>42447</v>
      </c>
      <c r="C884" s="49">
        <v>1.8710000000000001E-2</v>
      </c>
    </row>
    <row r="885" spans="2:3" hidden="1" outlineLevel="1" x14ac:dyDescent="0.2">
      <c r="B885" s="48">
        <v>42450</v>
      </c>
      <c r="C885" s="49">
        <v>1.9230000000000001E-2</v>
      </c>
    </row>
    <row r="886" spans="2:3" hidden="1" outlineLevel="1" x14ac:dyDescent="0.2">
      <c r="B886" s="48">
        <v>42451</v>
      </c>
      <c r="C886" s="49">
        <v>1.9349999999999999E-2</v>
      </c>
    </row>
    <row r="887" spans="2:3" hidden="1" outlineLevel="1" x14ac:dyDescent="0.2">
      <c r="B887" s="48">
        <v>42452</v>
      </c>
      <c r="C887" s="49">
        <v>1.8749999999999999E-2</v>
      </c>
    </row>
    <row r="888" spans="2:3" hidden="1" outlineLevel="1" x14ac:dyDescent="0.2">
      <c r="B888" s="48">
        <v>42453</v>
      </c>
      <c r="C888" s="49">
        <v>1.9E-2</v>
      </c>
    </row>
    <row r="889" spans="2:3" hidden="1" outlineLevel="1" x14ac:dyDescent="0.2">
      <c r="B889" s="48">
        <v>42457</v>
      </c>
      <c r="C889" s="49">
        <v>1.8700000000000001E-2</v>
      </c>
    </row>
    <row r="890" spans="2:3" hidden="1" outlineLevel="1" x14ac:dyDescent="0.2">
      <c r="B890" s="48">
        <v>42458</v>
      </c>
      <c r="C890" s="49">
        <v>1.814E-2</v>
      </c>
    </row>
    <row r="891" spans="2:3" hidden="1" outlineLevel="1" x14ac:dyDescent="0.2">
      <c r="B891" s="48">
        <v>42459</v>
      </c>
      <c r="C891" s="49">
        <v>1.83E-2</v>
      </c>
    </row>
    <row r="892" spans="2:3" hidden="1" outlineLevel="1" x14ac:dyDescent="0.2">
      <c r="B892" s="48">
        <v>42460</v>
      </c>
      <c r="C892" s="49">
        <v>1.7860000000000001E-2</v>
      </c>
    </row>
    <row r="893" spans="2:3" hidden="1" outlineLevel="1" x14ac:dyDescent="0.2">
      <c r="B893" s="48">
        <v>42461</v>
      </c>
      <c r="C893" s="49">
        <v>1.7920000000000002E-2</v>
      </c>
    </row>
    <row r="894" spans="2:3" hidden="1" outlineLevel="1" x14ac:dyDescent="0.2">
      <c r="B894" s="48">
        <v>42464</v>
      </c>
      <c r="C894" s="49">
        <v>1.779E-2</v>
      </c>
    </row>
    <row r="895" spans="2:3" hidden="1" outlineLevel="1" x14ac:dyDescent="0.2">
      <c r="B895" s="48">
        <v>42465</v>
      </c>
      <c r="C895" s="49">
        <v>1.7270000000000001E-2</v>
      </c>
    </row>
    <row r="896" spans="2:3" hidden="1" outlineLevel="1" x14ac:dyDescent="0.2">
      <c r="B896" s="48">
        <v>42466</v>
      </c>
      <c r="C896" s="49">
        <v>1.755E-2</v>
      </c>
    </row>
    <row r="897" spans="2:3" hidden="1" outlineLevel="1" x14ac:dyDescent="0.2">
      <c r="B897" s="48">
        <v>42467</v>
      </c>
      <c r="C897" s="49">
        <v>1.6910000000000001E-2</v>
      </c>
    </row>
    <row r="898" spans="2:3" hidden="1" outlineLevel="1" x14ac:dyDescent="0.2">
      <c r="B898" s="48">
        <v>42468</v>
      </c>
      <c r="C898" s="49">
        <v>1.72E-2</v>
      </c>
    </row>
    <row r="899" spans="2:3" hidden="1" outlineLevel="1" x14ac:dyDescent="0.2">
      <c r="B899" s="48">
        <v>42471</v>
      </c>
      <c r="C899" s="49">
        <v>1.7239999999999998E-2</v>
      </c>
    </row>
    <row r="900" spans="2:3" hidden="1" outlineLevel="1" x14ac:dyDescent="0.2">
      <c r="B900" s="48">
        <v>42472</v>
      </c>
      <c r="C900" s="49">
        <v>1.7809999999999999E-2</v>
      </c>
    </row>
    <row r="901" spans="2:3" hidden="1" outlineLevel="1" x14ac:dyDescent="0.2">
      <c r="B901" s="48">
        <v>42473</v>
      </c>
      <c r="C901" s="49">
        <v>1.762E-2</v>
      </c>
    </row>
    <row r="902" spans="2:3" hidden="1" outlineLevel="1" x14ac:dyDescent="0.2">
      <c r="B902" s="48">
        <v>42474</v>
      </c>
      <c r="C902" s="49">
        <v>1.7809999999999999E-2</v>
      </c>
    </row>
    <row r="903" spans="2:3" hidden="1" outlineLevel="1" x14ac:dyDescent="0.2">
      <c r="B903" s="48">
        <v>42475</v>
      </c>
      <c r="C903" s="49">
        <v>1.7520000000000001E-2</v>
      </c>
    </row>
    <row r="904" spans="2:3" hidden="1" outlineLevel="1" x14ac:dyDescent="0.2">
      <c r="B904" s="48">
        <v>42478</v>
      </c>
      <c r="C904" s="49">
        <v>1.7729999999999999E-2</v>
      </c>
    </row>
    <row r="905" spans="2:3" hidden="1" outlineLevel="1" x14ac:dyDescent="0.2">
      <c r="B905" s="48">
        <v>42479</v>
      </c>
      <c r="C905" s="49">
        <v>1.7829999999999999E-2</v>
      </c>
    </row>
    <row r="906" spans="2:3" hidden="1" outlineLevel="1" x14ac:dyDescent="0.2">
      <c r="B906" s="48">
        <v>42480</v>
      </c>
      <c r="C906" s="49">
        <v>1.8540000000000001E-2</v>
      </c>
    </row>
    <row r="907" spans="2:3" hidden="1" outlineLevel="1" x14ac:dyDescent="0.2">
      <c r="B907" s="48">
        <v>42481</v>
      </c>
      <c r="C907" s="49">
        <v>1.8700000000000001E-2</v>
      </c>
    </row>
    <row r="908" spans="2:3" hidden="1" outlineLevel="1" x14ac:dyDescent="0.2">
      <c r="B908" s="48">
        <v>42482</v>
      </c>
      <c r="C908" s="49">
        <v>1.8879999999999997E-2</v>
      </c>
    </row>
    <row r="909" spans="2:3" hidden="1" outlineLevel="1" x14ac:dyDescent="0.2">
      <c r="B909" s="48">
        <v>42485</v>
      </c>
      <c r="C909" s="49">
        <v>1.9019999999999999E-2</v>
      </c>
    </row>
    <row r="910" spans="2:3" hidden="1" outlineLevel="1" x14ac:dyDescent="0.2">
      <c r="B910" s="48">
        <v>42486</v>
      </c>
      <c r="C910" s="49">
        <v>1.9310000000000001E-2</v>
      </c>
    </row>
    <row r="911" spans="2:3" hidden="1" outlineLevel="1" x14ac:dyDescent="0.2">
      <c r="B911" s="48">
        <v>42487</v>
      </c>
      <c r="C911" s="49">
        <v>1.8600000000000002E-2</v>
      </c>
    </row>
    <row r="912" spans="2:3" hidden="1" outlineLevel="1" x14ac:dyDescent="0.2">
      <c r="B912" s="48">
        <v>42488</v>
      </c>
      <c r="C912" s="49">
        <v>1.8380000000000001E-2</v>
      </c>
    </row>
    <row r="913" spans="2:3" hidden="1" outlineLevel="1" x14ac:dyDescent="0.2">
      <c r="B913" s="48">
        <v>42489</v>
      </c>
      <c r="C913" s="49">
        <v>1.8189999999999998E-2</v>
      </c>
    </row>
    <row r="914" spans="2:3" hidden="1" outlineLevel="1" x14ac:dyDescent="0.2">
      <c r="B914" s="48">
        <v>42492</v>
      </c>
      <c r="C914" s="49">
        <v>1.865E-2</v>
      </c>
    </row>
    <row r="915" spans="2:3" hidden="1" outlineLevel="1" x14ac:dyDescent="0.2">
      <c r="B915" s="48">
        <v>42493</v>
      </c>
      <c r="C915" s="49">
        <v>1.8000000000000002E-2</v>
      </c>
    </row>
    <row r="916" spans="2:3" hidden="1" outlineLevel="1" x14ac:dyDescent="0.2">
      <c r="B916" s="48">
        <v>42494</v>
      </c>
      <c r="C916" s="49">
        <v>1.7840000000000002E-2</v>
      </c>
    </row>
    <row r="917" spans="2:3" hidden="1" outlineLevel="1" x14ac:dyDescent="0.2">
      <c r="B917" s="48">
        <v>42495</v>
      </c>
      <c r="C917" s="49">
        <v>1.7469999999999999E-2</v>
      </c>
    </row>
    <row r="918" spans="2:3" hidden="1" outlineLevel="1" x14ac:dyDescent="0.2">
      <c r="B918" s="48">
        <v>42496</v>
      </c>
      <c r="C918" s="49">
        <v>1.779E-2</v>
      </c>
    </row>
    <row r="919" spans="2:3" hidden="1" outlineLevel="1" x14ac:dyDescent="0.2">
      <c r="B919" s="48">
        <v>42499</v>
      </c>
      <c r="C919" s="49">
        <v>1.7600000000000001E-2</v>
      </c>
    </row>
    <row r="920" spans="2:3" hidden="1" outlineLevel="1" x14ac:dyDescent="0.2">
      <c r="B920" s="48">
        <v>42500</v>
      </c>
      <c r="C920" s="49">
        <v>1.7600000000000001E-2</v>
      </c>
    </row>
    <row r="921" spans="2:3" hidden="1" outlineLevel="1" x14ac:dyDescent="0.2">
      <c r="B921" s="48">
        <v>42501</v>
      </c>
      <c r="C921" s="49">
        <v>1.737E-2</v>
      </c>
    </row>
    <row r="922" spans="2:3" hidden="1" outlineLevel="1" x14ac:dyDescent="0.2">
      <c r="B922" s="48">
        <v>42502</v>
      </c>
      <c r="C922" s="49">
        <v>1.7569999999999999E-2</v>
      </c>
    </row>
    <row r="923" spans="2:3" hidden="1" outlineLevel="1" x14ac:dyDescent="0.2">
      <c r="B923" s="48">
        <v>42503</v>
      </c>
      <c r="C923" s="49">
        <v>1.7049999999999999E-2</v>
      </c>
    </row>
    <row r="924" spans="2:3" hidden="1" outlineLevel="1" x14ac:dyDescent="0.2">
      <c r="B924" s="48">
        <v>42506</v>
      </c>
      <c r="C924" s="49">
        <v>1.753E-2</v>
      </c>
    </row>
    <row r="925" spans="2:3" hidden="1" outlineLevel="1" x14ac:dyDescent="0.2">
      <c r="B925" s="48">
        <v>42507</v>
      </c>
      <c r="C925" s="49">
        <v>1.7589999999999998E-2</v>
      </c>
    </row>
    <row r="926" spans="2:3" hidden="1" outlineLevel="1" x14ac:dyDescent="0.2">
      <c r="B926" s="48">
        <v>42508</v>
      </c>
      <c r="C926" s="49">
        <v>1.8799999999999997E-2</v>
      </c>
    </row>
    <row r="927" spans="2:3" hidden="1" outlineLevel="1" x14ac:dyDescent="0.2">
      <c r="B927" s="48">
        <v>42509</v>
      </c>
      <c r="C927" s="49">
        <v>1.8450000000000001E-2</v>
      </c>
    </row>
    <row r="928" spans="2:3" hidden="1" outlineLevel="1" x14ac:dyDescent="0.2">
      <c r="B928" s="48">
        <v>42510</v>
      </c>
      <c r="C928" s="49">
        <v>1.8489999999999999E-2</v>
      </c>
    </row>
    <row r="929" spans="2:3" hidden="1" outlineLevel="1" x14ac:dyDescent="0.2">
      <c r="B929" s="48">
        <v>42513</v>
      </c>
      <c r="C929" s="49">
        <v>1.8380000000000001E-2</v>
      </c>
    </row>
    <row r="930" spans="2:3" hidden="1" outlineLevel="1" x14ac:dyDescent="0.2">
      <c r="B930" s="48">
        <v>42514</v>
      </c>
      <c r="C930" s="49">
        <v>1.8589999999999999E-2</v>
      </c>
    </row>
    <row r="931" spans="2:3" hidden="1" outlineLevel="1" x14ac:dyDescent="0.2">
      <c r="B931" s="48">
        <v>42515</v>
      </c>
      <c r="C931" s="49">
        <v>1.8700000000000001E-2</v>
      </c>
    </row>
    <row r="932" spans="2:3" hidden="1" outlineLevel="1" x14ac:dyDescent="0.2">
      <c r="B932" s="48">
        <v>42516</v>
      </c>
      <c r="C932" s="49">
        <v>1.823E-2</v>
      </c>
    </row>
    <row r="933" spans="2:3" hidden="1" outlineLevel="1" x14ac:dyDescent="0.2">
      <c r="B933" s="48">
        <v>42517</v>
      </c>
      <c r="C933" s="49">
        <v>1.8509999999999999E-2</v>
      </c>
    </row>
    <row r="934" spans="2:3" hidden="1" outlineLevel="1" x14ac:dyDescent="0.2">
      <c r="B934" s="48">
        <v>42521</v>
      </c>
      <c r="C934" s="49">
        <v>1.8340000000000002E-2</v>
      </c>
    </row>
    <row r="935" spans="2:3" hidden="1" outlineLevel="1" x14ac:dyDescent="0.2">
      <c r="B935" s="48">
        <v>42522</v>
      </c>
      <c r="C935" s="49">
        <v>1.8460000000000001E-2</v>
      </c>
    </row>
    <row r="936" spans="2:3" hidden="1" outlineLevel="1" x14ac:dyDescent="0.2">
      <c r="B936" s="48">
        <v>42523</v>
      </c>
      <c r="C936" s="49">
        <v>1.8110000000000001E-2</v>
      </c>
    </row>
    <row r="937" spans="2:3" hidden="1" outlineLevel="1" x14ac:dyDescent="0.2">
      <c r="B937" s="48">
        <v>42524</v>
      </c>
      <c r="C937" s="49">
        <v>1.704E-2</v>
      </c>
    </row>
    <row r="938" spans="2:3" hidden="1" outlineLevel="1" x14ac:dyDescent="0.2">
      <c r="B938" s="48">
        <v>42527</v>
      </c>
      <c r="C938" s="49">
        <v>1.7230000000000002E-2</v>
      </c>
    </row>
    <row r="939" spans="2:3" hidden="1" outlineLevel="1" x14ac:dyDescent="0.2">
      <c r="B939" s="48">
        <v>42528</v>
      </c>
      <c r="C939" s="49">
        <v>1.7129999999999999E-2</v>
      </c>
    </row>
    <row r="940" spans="2:3" hidden="1" outlineLevel="1" x14ac:dyDescent="0.2">
      <c r="B940" s="48">
        <v>42529</v>
      </c>
      <c r="C940" s="49">
        <v>1.7059999999999999E-2</v>
      </c>
    </row>
    <row r="941" spans="2:3" hidden="1" outlineLevel="1" x14ac:dyDescent="0.2">
      <c r="B941" s="48">
        <v>42530</v>
      </c>
      <c r="C941" s="49">
        <v>1.6799999999999999E-2</v>
      </c>
    </row>
    <row r="942" spans="2:3" hidden="1" outlineLevel="1" x14ac:dyDescent="0.2">
      <c r="B942" s="48">
        <v>42531</v>
      </c>
      <c r="C942" s="49">
        <v>1.6390000000000002E-2</v>
      </c>
    </row>
    <row r="943" spans="2:3" hidden="1" outlineLevel="1" x14ac:dyDescent="0.2">
      <c r="B943" s="48">
        <v>42534</v>
      </c>
      <c r="C943" s="49">
        <v>1.6160000000000001E-2</v>
      </c>
    </row>
    <row r="944" spans="2:3" hidden="1" outlineLevel="1" x14ac:dyDescent="0.2">
      <c r="B944" s="48">
        <v>42535</v>
      </c>
      <c r="C944" s="49">
        <v>1.6109999999999999E-2</v>
      </c>
    </row>
    <row r="945" spans="2:3" hidden="1" outlineLevel="1" x14ac:dyDescent="0.2">
      <c r="B945" s="48">
        <v>42536</v>
      </c>
      <c r="C945" s="49">
        <v>1.5960000000000002E-2</v>
      </c>
    </row>
    <row r="946" spans="2:3" hidden="1" outlineLevel="1" x14ac:dyDescent="0.2">
      <c r="B946" s="48">
        <v>42537</v>
      </c>
      <c r="C946" s="49">
        <v>1.5640000000000001E-2</v>
      </c>
    </row>
    <row r="947" spans="2:3" hidden="1" outlineLevel="1" x14ac:dyDescent="0.2">
      <c r="B947" s="48">
        <v>42538</v>
      </c>
      <c r="C947" s="49">
        <v>1.618E-2</v>
      </c>
    </row>
    <row r="948" spans="2:3" hidden="1" outlineLevel="1" x14ac:dyDescent="0.2">
      <c r="B948" s="48">
        <v>42541</v>
      </c>
      <c r="C948" s="49">
        <v>1.67E-2</v>
      </c>
    </row>
    <row r="949" spans="2:3" hidden="1" outlineLevel="1" x14ac:dyDescent="0.2">
      <c r="B949" s="48">
        <v>42542</v>
      </c>
      <c r="C949" s="49">
        <v>1.6969999999999999E-2</v>
      </c>
    </row>
    <row r="950" spans="2:3" hidden="1" outlineLevel="1" x14ac:dyDescent="0.2">
      <c r="B950" s="48">
        <v>42543</v>
      </c>
      <c r="C950" s="49">
        <v>1.685E-2</v>
      </c>
    </row>
    <row r="951" spans="2:3" hidden="1" outlineLevel="1" x14ac:dyDescent="0.2">
      <c r="B951" s="48">
        <v>42544</v>
      </c>
      <c r="C951" s="49">
        <v>1.7390000000000003E-2</v>
      </c>
    </row>
    <row r="952" spans="2:3" hidden="1" outlineLevel="1" x14ac:dyDescent="0.2">
      <c r="B952" s="48">
        <v>42545</v>
      </c>
      <c r="C952" s="49">
        <v>1.5789999999999998E-2</v>
      </c>
    </row>
    <row r="953" spans="2:3" hidden="1" outlineLevel="1" x14ac:dyDescent="0.2">
      <c r="B953" s="48">
        <v>42548</v>
      </c>
      <c r="C953" s="49">
        <v>1.46E-2</v>
      </c>
    </row>
    <row r="954" spans="2:3" hidden="1" outlineLevel="1" x14ac:dyDescent="0.2">
      <c r="B954" s="48">
        <v>42549</v>
      </c>
      <c r="C954" s="49">
        <v>1.4610000000000001E-2</v>
      </c>
    </row>
    <row r="955" spans="2:3" hidden="1" outlineLevel="1" x14ac:dyDescent="0.2">
      <c r="B955" s="48">
        <v>42550</v>
      </c>
      <c r="C955" s="49">
        <v>1.477E-2</v>
      </c>
    </row>
    <row r="956" spans="2:3" hidden="1" outlineLevel="1" x14ac:dyDescent="0.2">
      <c r="B956" s="48">
        <v>42551</v>
      </c>
      <c r="C956" s="49">
        <v>1.4879999999999999E-2</v>
      </c>
    </row>
    <row r="957" spans="2:3" hidden="1" outlineLevel="1" x14ac:dyDescent="0.2">
      <c r="B957" s="48">
        <v>42552</v>
      </c>
      <c r="C957" s="49">
        <v>1.456E-2</v>
      </c>
    </row>
    <row r="958" spans="2:3" hidden="1" outlineLevel="1" x14ac:dyDescent="0.2">
      <c r="B958" s="48">
        <v>42556</v>
      </c>
      <c r="C958" s="49">
        <v>1.367E-2</v>
      </c>
    </row>
    <row r="959" spans="2:3" hidden="1" outlineLevel="1" x14ac:dyDescent="0.2">
      <c r="B959" s="48">
        <v>42557</v>
      </c>
      <c r="C959" s="49">
        <v>1.3849999999999999E-2</v>
      </c>
    </row>
    <row r="960" spans="2:3" hidden="1" outlineLevel="1" x14ac:dyDescent="0.2">
      <c r="B960" s="48">
        <v>42558</v>
      </c>
      <c r="C960" s="49">
        <v>1.387E-2</v>
      </c>
    </row>
    <row r="961" spans="2:3" hidden="1" outlineLevel="1" x14ac:dyDescent="0.2">
      <c r="B961" s="48">
        <v>42559</v>
      </c>
      <c r="C961" s="49">
        <v>1.366E-2</v>
      </c>
    </row>
    <row r="962" spans="2:3" hidden="1" outlineLevel="1" x14ac:dyDescent="0.2">
      <c r="B962" s="48">
        <v>42562</v>
      </c>
      <c r="C962" s="49">
        <v>1.4339999999999999E-2</v>
      </c>
    </row>
    <row r="963" spans="2:3" hidden="1" outlineLevel="1" x14ac:dyDescent="0.2">
      <c r="B963" s="48">
        <v>42563</v>
      </c>
      <c r="C963" s="49">
        <v>1.5129999999999999E-2</v>
      </c>
    </row>
    <row r="964" spans="2:3" hidden="1" outlineLevel="1" x14ac:dyDescent="0.2">
      <c r="B964" s="48">
        <v>42564</v>
      </c>
      <c r="C964" s="49">
        <v>1.468E-2</v>
      </c>
    </row>
    <row r="965" spans="2:3" hidden="1" outlineLevel="1" x14ac:dyDescent="0.2">
      <c r="B965" s="48">
        <v>42565</v>
      </c>
      <c r="C965" s="49">
        <v>1.5309999999999999E-2</v>
      </c>
    </row>
    <row r="966" spans="2:3" hidden="1" outlineLevel="1" x14ac:dyDescent="0.2">
      <c r="B966" s="48">
        <v>42566</v>
      </c>
      <c r="C966" s="49">
        <v>1.5939999999999999E-2</v>
      </c>
    </row>
    <row r="967" spans="2:3" hidden="1" outlineLevel="1" x14ac:dyDescent="0.2">
      <c r="B967" s="48">
        <v>42569</v>
      </c>
      <c r="C967" s="49">
        <v>1.5869999999999999E-2</v>
      </c>
    </row>
    <row r="968" spans="2:3" hidden="1" outlineLevel="1" x14ac:dyDescent="0.2">
      <c r="B968" s="48">
        <v>42570</v>
      </c>
      <c r="C968" s="49">
        <v>1.558E-2</v>
      </c>
    </row>
    <row r="969" spans="2:3" hidden="1" outlineLevel="1" x14ac:dyDescent="0.2">
      <c r="B969" s="48">
        <v>42571</v>
      </c>
      <c r="C969" s="49">
        <v>1.5800000000000002E-2</v>
      </c>
    </row>
    <row r="970" spans="2:3" hidden="1" outlineLevel="1" x14ac:dyDescent="0.2">
      <c r="B970" s="48">
        <v>42572</v>
      </c>
      <c r="C970" s="49">
        <v>1.5650000000000001E-2</v>
      </c>
    </row>
    <row r="971" spans="2:3" hidden="1" outlineLevel="1" x14ac:dyDescent="0.2">
      <c r="B971" s="48">
        <v>42573</v>
      </c>
      <c r="C971" s="49">
        <v>1.5700000000000002E-2</v>
      </c>
    </row>
    <row r="972" spans="2:3" hidden="1" outlineLevel="1" x14ac:dyDescent="0.2">
      <c r="B972" s="48">
        <v>42576</v>
      </c>
      <c r="C972" s="49">
        <v>1.5709999999999998E-2</v>
      </c>
    </row>
    <row r="973" spans="2:3" hidden="1" outlineLevel="1" x14ac:dyDescent="0.2">
      <c r="B973" s="48">
        <v>42577</v>
      </c>
      <c r="C973" s="49">
        <v>1.5629999999999998E-2</v>
      </c>
    </row>
    <row r="974" spans="2:3" hidden="1" outlineLevel="1" x14ac:dyDescent="0.2">
      <c r="B974" s="48">
        <v>42578</v>
      </c>
      <c r="C974" s="49">
        <v>1.5149999999999999E-2</v>
      </c>
    </row>
    <row r="975" spans="2:3" hidden="1" outlineLevel="1" x14ac:dyDescent="0.2">
      <c r="B975" s="48">
        <v>42579</v>
      </c>
      <c r="C975" s="49">
        <v>1.5109999999999998E-2</v>
      </c>
    </row>
    <row r="976" spans="2:3" hidden="1" outlineLevel="1" x14ac:dyDescent="0.2">
      <c r="B976" s="48">
        <v>42580</v>
      </c>
      <c r="C976" s="49">
        <v>1.4579999999999999E-2</v>
      </c>
    </row>
    <row r="977" spans="2:3" hidden="1" outlineLevel="1" x14ac:dyDescent="0.2">
      <c r="B977" s="48">
        <v>42583</v>
      </c>
      <c r="C977" s="49">
        <v>1.4959999999999999E-2</v>
      </c>
    </row>
    <row r="978" spans="2:3" hidden="1" outlineLevel="1" x14ac:dyDescent="0.2">
      <c r="B978" s="48">
        <v>42584</v>
      </c>
      <c r="C978" s="49">
        <v>1.537E-2</v>
      </c>
    </row>
    <row r="979" spans="2:3" hidden="1" outlineLevel="1" x14ac:dyDescent="0.2">
      <c r="B979" s="48">
        <v>42585</v>
      </c>
      <c r="C979" s="49">
        <v>1.542E-2</v>
      </c>
    </row>
    <row r="980" spans="2:3" hidden="1" outlineLevel="1" x14ac:dyDescent="0.2">
      <c r="B980" s="48">
        <v>42586</v>
      </c>
      <c r="C980" s="49">
        <v>1.5029999999999998E-2</v>
      </c>
    </row>
    <row r="981" spans="2:3" hidden="1" outlineLevel="1" x14ac:dyDescent="0.2">
      <c r="B981" s="48">
        <v>42587</v>
      </c>
      <c r="C981" s="49">
        <v>1.5820000000000001E-2</v>
      </c>
    </row>
    <row r="982" spans="2:3" hidden="1" outlineLevel="1" x14ac:dyDescent="0.2">
      <c r="B982" s="48">
        <v>42590</v>
      </c>
      <c r="C982" s="49">
        <v>1.583E-2</v>
      </c>
    </row>
    <row r="983" spans="2:3" hidden="1" outlineLevel="1" x14ac:dyDescent="0.2">
      <c r="B983" s="48">
        <v>42591</v>
      </c>
      <c r="C983" s="49">
        <v>1.5449999999999998E-2</v>
      </c>
    </row>
    <row r="984" spans="2:3" hidden="1" outlineLevel="1" x14ac:dyDescent="0.2">
      <c r="B984" s="48">
        <v>42592</v>
      </c>
      <c r="C984" s="49">
        <v>1.5089999999999999E-2</v>
      </c>
    </row>
    <row r="985" spans="2:3" hidden="1" outlineLevel="1" x14ac:dyDescent="0.2">
      <c r="B985" s="48">
        <v>42593</v>
      </c>
      <c r="C985" s="49">
        <v>1.5730000000000001E-2</v>
      </c>
    </row>
    <row r="986" spans="2:3" hidden="1" outlineLevel="1" x14ac:dyDescent="0.2">
      <c r="B986" s="48">
        <v>42594</v>
      </c>
      <c r="C986" s="49">
        <v>1.5149999999999999E-2</v>
      </c>
    </row>
    <row r="987" spans="2:3" hidden="1" outlineLevel="1" x14ac:dyDescent="0.2">
      <c r="B987" s="48">
        <v>42597</v>
      </c>
      <c r="C987" s="49">
        <v>1.5529999999999999E-2</v>
      </c>
    </row>
    <row r="988" spans="2:3" hidden="1" outlineLevel="1" x14ac:dyDescent="0.2">
      <c r="B988" s="48">
        <v>42598</v>
      </c>
      <c r="C988" s="49">
        <v>1.576E-2</v>
      </c>
    </row>
    <row r="989" spans="2:3" hidden="1" outlineLevel="1" x14ac:dyDescent="0.2">
      <c r="B989" s="48">
        <v>42599</v>
      </c>
      <c r="C989" s="49">
        <v>1.5609999999999999E-2</v>
      </c>
    </row>
    <row r="990" spans="2:3" hidden="1" outlineLevel="1" x14ac:dyDescent="0.2">
      <c r="B990" s="48">
        <v>42600</v>
      </c>
      <c r="C990" s="49">
        <v>1.536E-2</v>
      </c>
    </row>
    <row r="991" spans="2:3" hidden="1" outlineLevel="1" x14ac:dyDescent="0.2">
      <c r="B991" s="48">
        <v>42601</v>
      </c>
      <c r="C991" s="49">
        <v>1.5780000000000002E-2</v>
      </c>
    </row>
    <row r="992" spans="2:3" hidden="1" outlineLevel="1" x14ac:dyDescent="0.2">
      <c r="B992" s="48">
        <v>42604</v>
      </c>
      <c r="C992" s="49">
        <v>1.5389999999999999E-2</v>
      </c>
    </row>
    <row r="993" spans="2:3" hidden="1" outlineLevel="1" x14ac:dyDescent="0.2">
      <c r="B993" s="48">
        <v>42605</v>
      </c>
      <c r="C993" s="49">
        <v>1.5529999999999999E-2</v>
      </c>
    </row>
    <row r="994" spans="2:3" hidden="1" outlineLevel="1" x14ac:dyDescent="0.2">
      <c r="B994" s="48">
        <v>42606</v>
      </c>
      <c r="C994" s="49">
        <v>1.559E-2</v>
      </c>
    </row>
    <row r="995" spans="2:3" hidden="1" outlineLevel="1" x14ac:dyDescent="0.2">
      <c r="B995" s="48">
        <v>42607</v>
      </c>
      <c r="C995" s="49">
        <v>1.5769999999999999E-2</v>
      </c>
    </row>
    <row r="996" spans="2:3" hidden="1" outlineLevel="1" x14ac:dyDescent="0.2">
      <c r="B996" s="48">
        <v>42608</v>
      </c>
      <c r="C996" s="49">
        <v>1.635E-2</v>
      </c>
    </row>
    <row r="997" spans="2:3" hidden="1" outlineLevel="1" x14ac:dyDescent="0.2">
      <c r="B997" s="48">
        <v>42611</v>
      </c>
      <c r="C997" s="49">
        <v>1.566E-2</v>
      </c>
    </row>
    <row r="998" spans="2:3" hidden="1" outlineLevel="1" x14ac:dyDescent="0.2">
      <c r="B998" s="48">
        <v>42612</v>
      </c>
      <c r="C998" s="49">
        <v>1.5700000000000002E-2</v>
      </c>
    </row>
    <row r="999" spans="2:3" hidden="1" outlineLevel="1" x14ac:dyDescent="0.2">
      <c r="B999" s="48">
        <v>42613</v>
      </c>
      <c r="C999" s="49">
        <v>1.5679999999999999E-2</v>
      </c>
    </row>
    <row r="1000" spans="2:3" hidden="1" outlineLevel="1" x14ac:dyDescent="0.2">
      <c r="B1000" s="48">
        <v>42614</v>
      </c>
      <c r="C1000" s="49">
        <v>1.5700000000000002E-2</v>
      </c>
    </row>
    <row r="1001" spans="2:3" hidden="1" outlineLevel="1" x14ac:dyDescent="0.2">
      <c r="B1001" s="48">
        <v>42615</v>
      </c>
      <c r="C1001" s="49">
        <v>1.5960000000000002E-2</v>
      </c>
    </row>
    <row r="1002" spans="2:3" hidden="1" outlineLevel="1" x14ac:dyDescent="0.2">
      <c r="B1002" s="48">
        <v>42619</v>
      </c>
      <c r="C1002" s="49">
        <v>1.5429999999999999E-2</v>
      </c>
    </row>
    <row r="1003" spans="2:3" hidden="1" outlineLevel="1" x14ac:dyDescent="0.2">
      <c r="B1003" s="48">
        <v>42620</v>
      </c>
      <c r="C1003" s="49">
        <v>1.541E-2</v>
      </c>
    </row>
    <row r="1004" spans="2:3" hidden="1" outlineLevel="1" x14ac:dyDescent="0.2">
      <c r="B1004" s="48">
        <v>42621</v>
      </c>
      <c r="C1004" s="49">
        <v>1.6160000000000001E-2</v>
      </c>
    </row>
    <row r="1005" spans="2:3" hidden="1" outlineLevel="1" x14ac:dyDescent="0.2">
      <c r="B1005" s="48">
        <v>42622</v>
      </c>
      <c r="C1005" s="49">
        <v>1.6719999999999999E-2</v>
      </c>
    </row>
    <row r="1006" spans="2:3" hidden="1" outlineLevel="1" x14ac:dyDescent="0.2">
      <c r="B1006" s="48">
        <v>42625</v>
      </c>
      <c r="C1006" s="49">
        <v>1.6719999999999999E-2</v>
      </c>
    </row>
    <row r="1007" spans="2:3" hidden="1" outlineLevel="1" x14ac:dyDescent="0.2">
      <c r="B1007" s="48">
        <v>42626</v>
      </c>
      <c r="C1007" s="49">
        <v>1.7340000000000001E-2</v>
      </c>
    </row>
    <row r="1008" spans="2:3" hidden="1" outlineLevel="1" x14ac:dyDescent="0.2">
      <c r="B1008" s="48">
        <v>42627</v>
      </c>
      <c r="C1008" s="49">
        <v>1.6890000000000002E-2</v>
      </c>
    </row>
    <row r="1009" spans="2:3" hidden="1" outlineLevel="1" x14ac:dyDescent="0.2">
      <c r="B1009" s="48">
        <v>42628</v>
      </c>
      <c r="C1009" s="49">
        <v>1.703E-2</v>
      </c>
    </row>
    <row r="1010" spans="2:3" hidden="1" outlineLevel="1" x14ac:dyDescent="0.2">
      <c r="B1010" s="48">
        <v>42629</v>
      </c>
      <c r="C1010" s="49">
        <v>1.7010000000000001E-2</v>
      </c>
    </row>
    <row r="1011" spans="2:3" hidden="1" outlineLevel="1" x14ac:dyDescent="0.2">
      <c r="B1011" s="48">
        <v>42632</v>
      </c>
      <c r="C1011" s="49">
        <v>1.6959999999999999E-2</v>
      </c>
    </row>
    <row r="1012" spans="2:3" hidden="1" outlineLevel="1" x14ac:dyDescent="0.2">
      <c r="B1012" s="48">
        <v>42633</v>
      </c>
      <c r="C1012" s="49">
        <v>1.6879999999999999E-2</v>
      </c>
    </row>
    <row r="1013" spans="2:3" hidden="1" outlineLevel="1" x14ac:dyDescent="0.2">
      <c r="B1013" s="48">
        <v>42634</v>
      </c>
      <c r="C1013" s="49">
        <v>1.668E-2</v>
      </c>
    </row>
    <row r="1014" spans="2:3" hidden="1" outlineLevel="1" x14ac:dyDescent="0.2">
      <c r="B1014" s="48">
        <v>42635</v>
      </c>
      <c r="C1014" s="49">
        <v>1.6319999999999998E-2</v>
      </c>
    </row>
    <row r="1015" spans="2:3" hidden="1" outlineLevel="1" x14ac:dyDescent="0.2">
      <c r="B1015" s="48">
        <v>42636</v>
      </c>
      <c r="C1015" s="49">
        <v>1.6150000000000001E-2</v>
      </c>
    </row>
    <row r="1016" spans="2:3" hidden="1" outlineLevel="1" x14ac:dyDescent="0.2">
      <c r="B1016" s="48">
        <v>42639</v>
      </c>
      <c r="C1016" s="49">
        <v>1.5890000000000001E-2</v>
      </c>
    </row>
    <row r="1017" spans="2:3" hidden="1" outlineLevel="1" x14ac:dyDescent="0.2">
      <c r="B1017" s="48">
        <v>42640</v>
      </c>
      <c r="C1017" s="49">
        <v>1.5560000000000001E-2</v>
      </c>
    </row>
    <row r="1018" spans="2:3" hidden="1" outlineLevel="1" x14ac:dyDescent="0.2">
      <c r="B1018" s="48">
        <v>42641</v>
      </c>
      <c r="C1018" s="49">
        <v>1.567E-2</v>
      </c>
    </row>
    <row r="1019" spans="2:3" hidden="1" outlineLevel="1" x14ac:dyDescent="0.2">
      <c r="B1019" s="48">
        <v>42642</v>
      </c>
      <c r="C1019" s="49">
        <v>1.5569999999999999E-2</v>
      </c>
    </row>
    <row r="1020" spans="2:3" hidden="1" outlineLevel="1" x14ac:dyDescent="0.2">
      <c r="B1020" s="48">
        <v>42643</v>
      </c>
      <c r="C1020" s="49">
        <v>1.6080000000000001E-2</v>
      </c>
    </row>
    <row r="1021" spans="2:3" hidden="1" outlineLevel="1" x14ac:dyDescent="0.2">
      <c r="B1021" s="48">
        <v>42646</v>
      </c>
      <c r="C1021" s="49">
        <v>1.6220000000000002E-2</v>
      </c>
    </row>
    <row r="1022" spans="2:3" hidden="1" outlineLevel="1" x14ac:dyDescent="0.2">
      <c r="B1022" s="48">
        <v>42647</v>
      </c>
      <c r="C1022" s="49">
        <v>1.6830000000000001E-2</v>
      </c>
    </row>
    <row r="1023" spans="2:3" hidden="1" outlineLevel="1" x14ac:dyDescent="0.2">
      <c r="B1023" s="48">
        <v>42648</v>
      </c>
      <c r="C1023" s="49">
        <v>1.7159999999999998E-2</v>
      </c>
    </row>
    <row r="1024" spans="2:3" hidden="1" outlineLevel="1" x14ac:dyDescent="0.2">
      <c r="B1024" s="48">
        <v>42649</v>
      </c>
      <c r="C1024" s="49">
        <v>1.7420000000000001E-2</v>
      </c>
    </row>
    <row r="1025" spans="2:3" hidden="1" outlineLevel="1" x14ac:dyDescent="0.2">
      <c r="B1025" s="48">
        <v>42650</v>
      </c>
      <c r="C1025" s="49">
        <v>1.736E-2</v>
      </c>
    </row>
    <row r="1026" spans="2:3" hidden="1" outlineLevel="1" x14ac:dyDescent="0.2">
      <c r="B1026" s="48">
        <v>42653</v>
      </c>
      <c r="C1026" s="49">
        <v>1.7230000000000002E-2</v>
      </c>
    </row>
    <row r="1027" spans="2:3" hidden="1" outlineLevel="1" x14ac:dyDescent="0.2">
      <c r="B1027" s="48">
        <v>42654</v>
      </c>
      <c r="C1027" s="49">
        <v>1.7589999999999998E-2</v>
      </c>
    </row>
    <row r="1028" spans="2:3" hidden="1" outlineLevel="1" x14ac:dyDescent="0.2">
      <c r="B1028" s="48">
        <v>42655</v>
      </c>
      <c r="C1028" s="49">
        <v>1.7780000000000001E-2</v>
      </c>
    </row>
    <row r="1029" spans="2:3" hidden="1" outlineLevel="1" x14ac:dyDescent="0.2">
      <c r="B1029" s="48">
        <v>42656</v>
      </c>
      <c r="C1029" s="49">
        <v>1.738E-2</v>
      </c>
    </row>
    <row r="1030" spans="2:3" hidden="1" outlineLevel="1" x14ac:dyDescent="0.2">
      <c r="B1030" s="48">
        <v>42657</v>
      </c>
      <c r="C1030" s="49">
        <v>1.7940000000000001E-2</v>
      </c>
    </row>
    <row r="1031" spans="2:3" hidden="1" outlineLevel="1" x14ac:dyDescent="0.2">
      <c r="B1031" s="48">
        <v>42660</v>
      </c>
      <c r="C1031" s="49">
        <v>1.7659999999999999E-2</v>
      </c>
    </row>
    <row r="1032" spans="2:3" hidden="1" outlineLevel="1" x14ac:dyDescent="0.2">
      <c r="B1032" s="48">
        <v>42661</v>
      </c>
      <c r="C1032" s="49">
        <v>1.7490000000000002E-2</v>
      </c>
    </row>
    <row r="1033" spans="2:3" hidden="1" outlineLevel="1" x14ac:dyDescent="0.2">
      <c r="B1033" s="48">
        <v>42662</v>
      </c>
      <c r="C1033" s="49">
        <v>1.7520000000000001E-2</v>
      </c>
    </row>
    <row r="1034" spans="2:3" hidden="1" outlineLevel="1" x14ac:dyDescent="0.2">
      <c r="B1034" s="48">
        <v>42663</v>
      </c>
      <c r="C1034" s="49">
        <v>1.7469999999999999E-2</v>
      </c>
    </row>
    <row r="1035" spans="2:3" hidden="1" outlineLevel="1" x14ac:dyDescent="0.2">
      <c r="B1035" s="48">
        <v>42664</v>
      </c>
      <c r="C1035" s="49">
        <v>1.7399999999999999E-2</v>
      </c>
    </row>
    <row r="1036" spans="2:3" hidden="1" outlineLevel="1" x14ac:dyDescent="0.2">
      <c r="B1036" s="48">
        <v>42667</v>
      </c>
      <c r="C1036" s="49">
        <v>1.763E-2</v>
      </c>
    </row>
    <row r="1037" spans="2:3" hidden="1" outlineLevel="1" x14ac:dyDescent="0.2">
      <c r="B1037" s="48">
        <v>42668</v>
      </c>
      <c r="C1037" s="49">
        <v>1.7579999999999998E-2</v>
      </c>
    </row>
    <row r="1038" spans="2:3" hidden="1" outlineLevel="1" x14ac:dyDescent="0.2">
      <c r="B1038" s="48">
        <v>42669</v>
      </c>
      <c r="C1038" s="49">
        <v>1.7899999999999999E-2</v>
      </c>
    </row>
    <row r="1039" spans="2:3" hidden="1" outlineLevel="1" x14ac:dyDescent="0.2">
      <c r="B1039" s="48">
        <v>42670</v>
      </c>
      <c r="C1039" s="49">
        <v>1.8429999999999998E-2</v>
      </c>
    </row>
    <row r="1040" spans="2:3" hidden="1" outlineLevel="1" x14ac:dyDescent="0.2">
      <c r="B1040" s="48">
        <v>42671</v>
      </c>
      <c r="C1040" s="49">
        <v>1.8450000000000001E-2</v>
      </c>
    </row>
    <row r="1041" spans="2:3" hidden="1" outlineLevel="1" x14ac:dyDescent="0.2">
      <c r="B1041" s="48">
        <v>42674</v>
      </c>
      <c r="C1041" s="49">
        <v>1.8340000000000002E-2</v>
      </c>
    </row>
    <row r="1042" spans="2:3" hidden="1" outlineLevel="1" x14ac:dyDescent="0.2">
      <c r="B1042" s="48">
        <v>42675</v>
      </c>
      <c r="C1042" s="49">
        <v>1.8200000000000001E-2</v>
      </c>
    </row>
    <row r="1043" spans="2:3" hidden="1" outlineLevel="1" x14ac:dyDescent="0.2">
      <c r="B1043" s="48">
        <v>42676</v>
      </c>
      <c r="C1043" s="49">
        <v>1.7989999999999999E-2</v>
      </c>
    </row>
    <row r="1044" spans="2:3" hidden="1" outlineLevel="1" x14ac:dyDescent="0.2">
      <c r="B1044" s="48">
        <v>42677</v>
      </c>
      <c r="C1044" s="49">
        <v>1.8120000000000001E-2</v>
      </c>
    </row>
    <row r="1045" spans="2:3" hidden="1" outlineLevel="1" x14ac:dyDescent="0.2">
      <c r="B1045" s="48">
        <v>42678</v>
      </c>
      <c r="C1045" s="49">
        <v>1.7829999999999999E-2</v>
      </c>
    </row>
    <row r="1046" spans="2:3" hidden="1" outlineLevel="1" x14ac:dyDescent="0.2">
      <c r="B1046" s="48">
        <v>42681</v>
      </c>
      <c r="C1046" s="49">
        <v>1.8280000000000001E-2</v>
      </c>
    </row>
    <row r="1047" spans="2:3" hidden="1" outlineLevel="1" x14ac:dyDescent="0.2">
      <c r="B1047" s="48">
        <v>42682</v>
      </c>
      <c r="C1047" s="49">
        <v>1.8620000000000001E-2</v>
      </c>
    </row>
    <row r="1048" spans="2:3" hidden="1" outlineLevel="1" x14ac:dyDescent="0.2">
      <c r="B1048" s="48">
        <v>42683</v>
      </c>
      <c r="C1048" s="49">
        <v>2.0720000000000002E-2</v>
      </c>
    </row>
    <row r="1049" spans="2:3" hidden="1" outlineLevel="1" x14ac:dyDescent="0.2">
      <c r="B1049" s="48">
        <v>42684</v>
      </c>
      <c r="C1049" s="49">
        <v>2.1170000000000001E-2</v>
      </c>
    </row>
    <row r="1050" spans="2:3" hidden="1" outlineLevel="1" x14ac:dyDescent="0.2">
      <c r="B1050" s="48">
        <v>42688</v>
      </c>
      <c r="C1050" s="49">
        <v>2.222E-2</v>
      </c>
    </row>
    <row r="1051" spans="2:3" hidden="1" outlineLevel="1" x14ac:dyDescent="0.2">
      <c r="B1051" s="48">
        <v>42689</v>
      </c>
      <c r="C1051" s="49">
        <v>2.2380000000000001E-2</v>
      </c>
    </row>
    <row r="1052" spans="2:3" hidden="1" outlineLevel="1" x14ac:dyDescent="0.2">
      <c r="B1052" s="48">
        <v>42690</v>
      </c>
      <c r="C1052" s="49">
        <v>2.223E-2</v>
      </c>
    </row>
    <row r="1053" spans="2:3" hidden="1" outlineLevel="1" x14ac:dyDescent="0.2">
      <c r="B1053" s="48">
        <v>42691</v>
      </c>
      <c r="C1053" s="49">
        <v>2.2759999999999999E-2</v>
      </c>
    </row>
    <row r="1054" spans="2:3" hidden="1" outlineLevel="1" x14ac:dyDescent="0.2">
      <c r="B1054" s="48">
        <v>42692</v>
      </c>
      <c r="C1054" s="49">
        <v>2.3349999999999999E-2</v>
      </c>
    </row>
    <row r="1055" spans="2:3" hidden="1" outlineLevel="1" x14ac:dyDescent="0.2">
      <c r="B1055" s="48">
        <v>42695</v>
      </c>
      <c r="C1055" s="49">
        <v>2.3390000000000001E-2</v>
      </c>
    </row>
    <row r="1056" spans="2:3" hidden="1" outlineLevel="1" x14ac:dyDescent="0.2">
      <c r="B1056" s="48">
        <v>42696</v>
      </c>
      <c r="C1056" s="49">
        <v>2.3210000000000001E-2</v>
      </c>
    </row>
    <row r="1057" spans="2:3" hidden="1" outlineLevel="1" x14ac:dyDescent="0.2">
      <c r="B1057" s="48">
        <v>42697</v>
      </c>
      <c r="C1057" s="49">
        <v>2.3570000000000001E-2</v>
      </c>
    </row>
    <row r="1058" spans="2:3" hidden="1" outlineLevel="1" x14ac:dyDescent="0.2">
      <c r="B1058" s="48">
        <v>42699</v>
      </c>
      <c r="C1058" s="49">
        <v>2.3719999999999998E-2</v>
      </c>
    </row>
    <row r="1059" spans="2:3" hidden="1" outlineLevel="1" x14ac:dyDescent="0.2">
      <c r="B1059" s="48">
        <v>42702</v>
      </c>
      <c r="C1059" s="49">
        <v>2.3199999999999998E-2</v>
      </c>
    </row>
    <row r="1060" spans="2:3" hidden="1" outlineLevel="1" x14ac:dyDescent="0.2">
      <c r="B1060" s="48">
        <v>42703</v>
      </c>
      <c r="C1060" s="49">
        <v>2.3019999999999999E-2</v>
      </c>
    </row>
    <row r="1061" spans="2:3" hidden="1" outlineLevel="1" x14ac:dyDescent="0.2">
      <c r="B1061" s="48">
        <v>42704</v>
      </c>
      <c r="C1061" s="49">
        <v>2.368E-2</v>
      </c>
    </row>
    <row r="1062" spans="2:3" hidden="1" outlineLevel="1" x14ac:dyDescent="0.2">
      <c r="B1062" s="48">
        <v>42705</v>
      </c>
      <c r="C1062" s="49">
        <v>2.4409999999999998E-2</v>
      </c>
    </row>
    <row r="1063" spans="2:3" hidden="1" outlineLevel="1" x14ac:dyDescent="0.2">
      <c r="B1063" s="48">
        <v>42706</v>
      </c>
      <c r="C1063" s="49">
        <v>2.3900000000000001E-2</v>
      </c>
    </row>
    <row r="1064" spans="2:3" hidden="1" outlineLevel="1" x14ac:dyDescent="0.2">
      <c r="B1064" s="48">
        <v>42709</v>
      </c>
      <c r="C1064" s="49">
        <v>2.3869999999999999E-2</v>
      </c>
    </row>
    <row r="1065" spans="2:3" hidden="1" outlineLevel="1" x14ac:dyDescent="0.2">
      <c r="B1065" s="48">
        <v>42710</v>
      </c>
      <c r="C1065" s="49">
        <v>2.3959999999999999E-2</v>
      </c>
    </row>
    <row r="1066" spans="2:3" hidden="1" outlineLevel="1" x14ac:dyDescent="0.2">
      <c r="B1066" s="48">
        <v>42711</v>
      </c>
      <c r="C1066" s="49">
        <v>2.3470000000000001E-2</v>
      </c>
    </row>
    <row r="1067" spans="2:3" hidden="1" outlineLevel="1" x14ac:dyDescent="0.2">
      <c r="B1067" s="48">
        <v>42712</v>
      </c>
      <c r="C1067" s="49">
        <v>2.3869999999999999E-2</v>
      </c>
    </row>
    <row r="1068" spans="2:3" hidden="1" outlineLevel="1" x14ac:dyDescent="0.2">
      <c r="B1068" s="48">
        <v>42713</v>
      </c>
      <c r="C1068" s="49">
        <v>2.4639999999999999E-2</v>
      </c>
    </row>
    <row r="1069" spans="2:3" hidden="1" outlineLevel="1" x14ac:dyDescent="0.2">
      <c r="B1069" s="48">
        <v>42716</v>
      </c>
      <c r="C1069" s="49">
        <v>2.479E-2</v>
      </c>
    </row>
    <row r="1070" spans="2:3" hidden="1" outlineLevel="1" x14ac:dyDescent="0.2">
      <c r="B1070" s="48">
        <v>42717</v>
      </c>
      <c r="C1070" s="49">
        <v>2.4809999999999999E-2</v>
      </c>
    </row>
    <row r="1071" spans="2:3" hidden="1" outlineLevel="1" x14ac:dyDescent="0.2">
      <c r="B1071" s="48">
        <v>42718</v>
      </c>
      <c r="C1071" s="49">
        <v>2.5249999999999998E-2</v>
      </c>
    </row>
    <row r="1072" spans="2:3" hidden="1" outlineLevel="1" x14ac:dyDescent="0.2">
      <c r="B1072" s="48">
        <v>42719</v>
      </c>
      <c r="C1072" s="49">
        <v>2.58E-2</v>
      </c>
    </row>
    <row r="1073" spans="2:3" hidden="1" outlineLevel="1" x14ac:dyDescent="0.2">
      <c r="B1073" s="48">
        <v>42720</v>
      </c>
      <c r="C1073" s="49">
        <v>2.597E-2</v>
      </c>
    </row>
    <row r="1074" spans="2:3" hidden="1" outlineLevel="1" x14ac:dyDescent="0.2">
      <c r="B1074" s="48">
        <v>42723</v>
      </c>
      <c r="C1074" s="49">
        <v>2.5419999999999998E-2</v>
      </c>
    </row>
    <row r="1075" spans="2:3" hidden="1" outlineLevel="1" x14ac:dyDescent="0.2">
      <c r="B1075" s="48">
        <v>42724</v>
      </c>
      <c r="C1075" s="49">
        <v>2.5680000000000001E-2</v>
      </c>
    </row>
    <row r="1076" spans="2:3" hidden="1" outlineLevel="1" x14ac:dyDescent="0.2">
      <c r="B1076" s="48">
        <v>42725</v>
      </c>
      <c r="C1076" s="49">
        <v>2.5459999999999997E-2</v>
      </c>
    </row>
    <row r="1077" spans="2:3" hidden="1" outlineLevel="1" x14ac:dyDescent="0.2">
      <c r="B1077" s="48">
        <v>42726</v>
      </c>
      <c r="C1077" s="49">
        <v>2.5530000000000001E-2</v>
      </c>
    </row>
    <row r="1078" spans="2:3" hidden="1" outlineLevel="1" x14ac:dyDescent="0.2">
      <c r="B1078" s="48">
        <v>42727</v>
      </c>
      <c r="C1078" s="49">
        <v>2.5430000000000001E-2</v>
      </c>
    </row>
    <row r="1079" spans="2:3" hidden="1" outlineLevel="1" x14ac:dyDescent="0.2">
      <c r="B1079" s="48">
        <v>42731</v>
      </c>
      <c r="C1079" s="49">
        <v>2.563E-2</v>
      </c>
    </row>
    <row r="1080" spans="2:3" hidden="1" outlineLevel="1" x14ac:dyDescent="0.2">
      <c r="B1080" s="48">
        <v>42732</v>
      </c>
      <c r="C1080" s="49">
        <v>2.5059999999999999E-2</v>
      </c>
    </row>
    <row r="1081" spans="2:3" hidden="1" outlineLevel="1" x14ac:dyDescent="0.2">
      <c r="B1081" s="48">
        <v>42733</v>
      </c>
      <c r="C1081" s="49">
        <v>2.477E-2</v>
      </c>
    </row>
    <row r="1082" spans="2:3" hidden="1" outlineLevel="1" x14ac:dyDescent="0.2">
      <c r="B1082" s="48">
        <v>42734</v>
      </c>
      <c r="C1082" s="49">
        <v>2.4460000000000003E-2</v>
      </c>
    </row>
    <row r="1083" spans="2:3" hidden="1" outlineLevel="1" collapsed="1" x14ac:dyDescent="0.2">
      <c r="B1083" s="48">
        <v>42738</v>
      </c>
      <c r="C1083" s="49">
        <v>2.4500000000000001E-2</v>
      </c>
    </row>
    <row r="1084" spans="2:3" hidden="1" outlineLevel="1" x14ac:dyDescent="0.2">
      <c r="B1084" s="48">
        <v>42739</v>
      </c>
      <c r="C1084" s="49">
        <v>2.452E-2</v>
      </c>
    </row>
    <row r="1085" spans="2:3" hidden="1" outlineLevel="1" x14ac:dyDescent="0.2">
      <c r="B1085" s="48">
        <v>42740</v>
      </c>
      <c r="C1085" s="49">
        <v>2.368E-2</v>
      </c>
    </row>
    <row r="1086" spans="2:3" hidden="1" outlineLevel="1" x14ac:dyDescent="0.2">
      <c r="B1086" s="48">
        <v>42741</v>
      </c>
      <c r="C1086" s="49">
        <v>2.418E-2</v>
      </c>
    </row>
    <row r="1087" spans="2:3" hidden="1" outlineLevel="1" x14ac:dyDescent="0.2">
      <c r="B1087" s="48">
        <v>42744</v>
      </c>
      <c r="C1087" s="49">
        <v>2.376E-2</v>
      </c>
    </row>
    <row r="1088" spans="2:3" hidden="1" outlineLevel="1" x14ac:dyDescent="0.2">
      <c r="B1088" s="48">
        <v>42745</v>
      </c>
      <c r="C1088" s="49">
        <v>2.3789999999999999E-2</v>
      </c>
    </row>
    <row r="1089" spans="2:3" hidden="1" outlineLevel="1" x14ac:dyDescent="0.2">
      <c r="B1089" s="48">
        <v>42746</v>
      </c>
      <c r="C1089" s="49">
        <v>2.3700000000000002E-2</v>
      </c>
    </row>
    <row r="1090" spans="2:3" hidden="1" outlineLevel="1" x14ac:dyDescent="0.2">
      <c r="B1090" s="48">
        <v>42747</v>
      </c>
      <c r="C1090" s="49">
        <v>2.3610000000000003E-2</v>
      </c>
    </row>
    <row r="1091" spans="2:3" hidden="1" outlineLevel="1" x14ac:dyDescent="0.2">
      <c r="B1091" s="48">
        <v>42748</v>
      </c>
      <c r="C1091" s="49">
        <v>2.3799999999999998E-2</v>
      </c>
    </row>
    <row r="1092" spans="2:3" hidden="1" outlineLevel="1" x14ac:dyDescent="0.2">
      <c r="B1092" s="48">
        <v>42752</v>
      </c>
      <c r="C1092" s="49">
        <v>2.3300000000000001E-2</v>
      </c>
    </row>
    <row r="1093" spans="2:3" hidden="1" outlineLevel="1" x14ac:dyDescent="0.2">
      <c r="B1093" s="48">
        <v>42753</v>
      </c>
      <c r="C1093" s="49">
        <v>2.3889999999999998E-2</v>
      </c>
    </row>
    <row r="1094" spans="2:3" hidden="1" outlineLevel="1" x14ac:dyDescent="0.2">
      <c r="B1094" s="48">
        <v>42754</v>
      </c>
      <c r="C1094" s="49">
        <v>2.4590000000000001E-2</v>
      </c>
    </row>
    <row r="1095" spans="2:3" hidden="1" outlineLevel="1" x14ac:dyDescent="0.2">
      <c r="B1095" s="48">
        <v>42755</v>
      </c>
      <c r="C1095" s="49">
        <v>2.4670000000000001E-2</v>
      </c>
    </row>
    <row r="1096" spans="2:3" hidden="1" outlineLevel="1" x14ac:dyDescent="0.2">
      <c r="B1096" s="48">
        <v>42758</v>
      </c>
      <c r="C1096" s="49">
        <v>2.4029999999999999E-2</v>
      </c>
    </row>
    <row r="1097" spans="2:3" hidden="1" outlineLevel="1" x14ac:dyDescent="0.2">
      <c r="B1097" s="48">
        <v>42759</v>
      </c>
      <c r="C1097" s="49">
        <v>2.4709999999999999E-2</v>
      </c>
    </row>
    <row r="1098" spans="2:3" hidden="1" outlineLevel="1" x14ac:dyDescent="0.2">
      <c r="B1098" s="48">
        <v>42760</v>
      </c>
      <c r="C1098" s="49">
        <v>2.5230000000000002E-2</v>
      </c>
    </row>
    <row r="1099" spans="2:3" hidden="1" outlineLevel="1" x14ac:dyDescent="0.2">
      <c r="B1099" s="48">
        <v>42761</v>
      </c>
      <c r="C1099" s="49">
        <v>2.5080000000000002E-2</v>
      </c>
    </row>
    <row r="1100" spans="2:3" hidden="1" outlineLevel="1" x14ac:dyDescent="0.2">
      <c r="B1100" s="48">
        <v>42762</v>
      </c>
      <c r="C1100" s="49">
        <v>2.4809999999999999E-2</v>
      </c>
    </row>
    <row r="1101" spans="2:3" hidden="1" outlineLevel="1" x14ac:dyDescent="0.2">
      <c r="B1101" s="48">
        <v>42765</v>
      </c>
      <c r="C1101" s="49">
        <v>2.4830000000000001E-2</v>
      </c>
    </row>
    <row r="1102" spans="2:3" hidden="1" outlineLevel="1" x14ac:dyDescent="0.2">
      <c r="B1102" s="48">
        <v>42766</v>
      </c>
      <c r="C1102" s="49">
        <v>2.4510000000000001E-2</v>
      </c>
    </row>
    <row r="1103" spans="2:3" hidden="1" outlineLevel="1" x14ac:dyDescent="0.2">
      <c r="B1103" s="48">
        <v>42767</v>
      </c>
      <c r="C1103" s="49">
        <v>2.4740000000000002E-2</v>
      </c>
    </row>
    <row r="1104" spans="2:3" hidden="1" outlineLevel="1" x14ac:dyDescent="0.2">
      <c r="B1104" s="48">
        <v>42768</v>
      </c>
      <c r="C1104" s="49">
        <v>2.4700000000000003E-2</v>
      </c>
    </row>
    <row r="1105" spans="2:3" hidden="1" outlineLevel="1" x14ac:dyDescent="0.2">
      <c r="B1105" s="48">
        <v>42769</v>
      </c>
      <c r="C1105" s="49">
        <v>2.4910000000000002E-2</v>
      </c>
    </row>
    <row r="1106" spans="2:3" hidden="1" outlineLevel="1" x14ac:dyDescent="0.2">
      <c r="B1106" s="48">
        <v>42772</v>
      </c>
      <c r="C1106" s="49">
        <v>2.4129999999999999E-2</v>
      </c>
    </row>
    <row r="1107" spans="2:3" hidden="1" outlineLevel="1" x14ac:dyDescent="0.2">
      <c r="B1107" s="48">
        <v>42773</v>
      </c>
      <c r="C1107" s="49">
        <v>2.3889999999999998E-2</v>
      </c>
    </row>
    <row r="1108" spans="2:3" hidden="1" outlineLevel="1" x14ac:dyDescent="0.2">
      <c r="B1108" s="48">
        <v>42774</v>
      </c>
      <c r="C1108" s="49">
        <v>2.351E-2</v>
      </c>
    </row>
    <row r="1109" spans="2:3" hidden="1" outlineLevel="1" x14ac:dyDescent="0.2">
      <c r="B1109" s="48">
        <v>42775</v>
      </c>
      <c r="C1109" s="49">
        <v>2.3949999999999999E-2</v>
      </c>
    </row>
    <row r="1110" spans="2:3" hidden="1" outlineLevel="1" x14ac:dyDescent="0.2">
      <c r="B1110" s="48">
        <v>42776</v>
      </c>
      <c r="C1110" s="49">
        <v>2.4089999999999997E-2</v>
      </c>
    </row>
    <row r="1111" spans="2:3" hidden="1" outlineLevel="1" x14ac:dyDescent="0.2">
      <c r="B1111" s="48">
        <v>42779</v>
      </c>
      <c r="C1111" s="49">
        <v>2.4340000000000001E-2</v>
      </c>
    </row>
    <row r="1112" spans="2:3" hidden="1" outlineLevel="1" x14ac:dyDescent="0.2">
      <c r="B1112" s="48">
        <v>42780</v>
      </c>
      <c r="C1112" s="49">
        <v>2.4700000000000003E-2</v>
      </c>
    </row>
    <row r="1113" spans="2:3" hidden="1" outlineLevel="1" x14ac:dyDescent="0.2">
      <c r="B1113" s="48">
        <v>42781</v>
      </c>
      <c r="C1113" s="49">
        <v>2.5019999999999997E-2</v>
      </c>
    </row>
    <row r="1114" spans="2:3" hidden="1" outlineLevel="1" x14ac:dyDescent="0.2">
      <c r="B1114" s="48">
        <v>42782</v>
      </c>
      <c r="C1114" s="49">
        <v>2.4500000000000001E-2</v>
      </c>
    </row>
    <row r="1115" spans="2:3" hidden="1" outlineLevel="1" x14ac:dyDescent="0.2">
      <c r="B1115" s="48">
        <v>42783</v>
      </c>
      <c r="C1115" s="49">
        <v>2.4199999999999999E-2</v>
      </c>
    </row>
    <row r="1116" spans="2:3" hidden="1" outlineLevel="1" x14ac:dyDescent="0.2">
      <c r="B1116" s="48">
        <v>42787</v>
      </c>
      <c r="C1116" s="49">
        <v>2.427E-2</v>
      </c>
    </row>
    <row r="1117" spans="2:3" hidden="1" outlineLevel="1" x14ac:dyDescent="0.2">
      <c r="B1117" s="48">
        <v>42788</v>
      </c>
      <c r="C1117" s="49">
        <v>2.4199999999999999E-2</v>
      </c>
    </row>
    <row r="1118" spans="2:3" hidden="1" outlineLevel="1" x14ac:dyDescent="0.2">
      <c r="B1118" s="48">
        <v>42789</v>
      </c>
      <c r="C1118" s="49">
        <v>2.3879999999999998E-2</v>
      </c>
    </row>
    <row r="1119" spans="2:3" hidden="1" outlineLevel="1" x14ac:dyDescent="0.2">
      <c r="B1119" s="48">
        <v>42790</v>
      </c>
      <c r="C1119" s="49">
        <v>2.3170000000000003E-2</v>
      </c>
    </row>
    <row r="1120" spans="2:3" hidden="1" outlineLevel="1" x14ac:dyDescent="0.2">
      <c r="B1120" s="48">
        <v>42793</v>
      </c>
      <c r="C1120" s="49">
        <v>2.3690000000000003E-2</v>
      </c>
    </row>
    <row r="1121" spans="2:3" hidden="1" outlineLevel="1" x14ac:dyDescent="0.2">
      <c r="B1121" s="48">
        <v>42794</v>
      </c>
      <c r="C1121" s="49">
        <v>2.358E-2</v>
      </c>
    </row>
    <row r="1122" spans="2:3" hidden="1" outlineLevel="1" x14ac:dyDescent="0.2">
      <c r="B1122" s="48">
        <v>42795</v>
      </c>
      <c r="C1122" s="49">
        <v>2.4629999999999999E-2</v>
      </c>
    </row>
    <row r="1123" spans="2:3" hidden="1" outlineLevel="1" x14ac:dyDescent="0.2">
      <c r="B1123" s="48">
        <v>42796</v>
      </c>
      <c r="C1123" s="49">
        <v>2.4889999999999999E-2</v>
      </c>
    </row>
    <row r="1124" spans="2:3" hidden="1" outlineLevel="1" x14ac:dyDescent="0.2">
      <c r="B1124" s="48">
        <v>42797</v>
      </c>
      <c r="C1124" s="49">
        <v>2.4920000000000001E-2</v>
      </c>
    </row>
    <row r="1125" spans="2:3" hidden="1" outlineLevel="1" x14ac:dyDescent="0.2">
      <c r="B1125" s="48">
        <v>42800</v>
      </c>
      <c r="C1125" s="49">
        <v>2.4940000000000004E-2</v>
      </c>
    </row>
    <row r="1126" spans="2:3" hidden="1" outlineLevel="1" x14ac:dyDescent="0.2">
      <c r="B1126" s="48">
        <v>42801</v>
      </c>
      <c r="C1126" s="49">
        <v>2.511E-2</v>
      </c>
    </row>
    <row r="1127" spans="2:3" hidden="1" outlineLevel="1" x14ac:dyDescent="0.2">
      <c r="B1127" s="48">
        <v>42802</v>
      </c>
      <c r="C1127" s="49">
        <v>2.5520000000000001E-2</v>
      </c>
    </row>
    <row r="1128" spans="2:3" hidden="1" outlineLevel="1" x14ac:dyDescent="0.2">
      <c r="B1128" s="48">
        <v>42803</v>
      </c>
      <c r="C1128" s="49">
        <v>2.598E-2</v>
      </c>
    </row>
    <row r="1129" spans="2:3" hidden="1" outlineLevel="1" x14ac:dyDescent="0.2">
      <c r="B1129" s="48">
        <v>42804</v>
      </c>
      <c r="C1129" s="49">
        <v>2.5819999999999999E-2</v>
      </c>
    </row>
    <row r="1130" spans="2:3" hidden="1" outlineLevel="1" x14ac:dyDescent="0.2">
      <c r="B1130" s="48">
        <v>42807</v>
      </c>
      <c r="C1130" s="49">
        <v>2.6080000000000002E-2</v>
      </c>
    </row>
    <row r="1131" spans="2:3" hidden="1" outlineLevel="1" x14ac:dyDescent="0.2">
      <c r="B1131" s="48">
        <v>42808</v>
      </c>
      <c r="C1131" s="49">
        <v>2.5950000000000001E-2</v>
      </c>
    </row>
    <row r="1132" spans="2:3" hidden="1" outlineLevel="1" x14ac:dyDescent="0.2">
      <c r="B1132" s="48">
        <v>42809</v>
      </c>
      <c r="C1132" s="49">
        <v>2.5080000000000002E-2</v>
      </c>
    </row>
    <row r="1133" spans="2:3" hidden="1" outlineLevel="1" x14ac:dyDescent="0.2">
      <c r="B1133" s="48">
        <v>42810</v>
      </c>
      <c r="C1133" s="49">
        <v>2.5219999999999999E-2</v>
      </c>
    </row>
    <row r="1134" spans="2:3" hidden="1" outlineLevel="1" x14ac:dyDescent="0.2">
      <c r="B1134" s="48">
        <v>42811</v>
      </c>
      <c r="C1134" s="49">
        <v>2.5009999999999998E-2</v>
      </c>
    </row>
    <row r="1135" spans="2:3" hidden="1" outlineLevel="1" x14ac:dyDescent="0.2">
      <c r="B1135" s="48">
        <v>42814</v>
      </c>
      <c r="C1135" s="49">
        <v>2.4729999999999999E-2</v>
      </c>
    </row>
    <row r="1136" spans="2:3" hidden="1" outlineLevel="1" x14ac:dyDescent="0.2">
      <c r="B1136" s="48">
        <v>42815</v>
      </c>
      <c r="C1136" s="49">
        <v>2.436E-2</v>
      </c>
    </row>
    <row r="1137" spans="2:3" hidden="1" outlineLevel="1" x14ac:dyDescent="0.2">
      <c r="B1137" s="48">
        <v>42816</v>
      </c>
      <c r="C1137" s="49">
        <v>2.3959999999999999E-2</v>
      </c>
    </row>
    <row r="1138" spans="2:3" hidden="1" outlineLevel="1" x14ac:dyDescent="0.2">
      <c r="B1138" s="48">
        <v>42817</v>
      </c>
      <c r="C1138" s="49">
        <v>2.418E-2</v>
      </c>
    </row>
    <row r="1139" spans="2:3" hidden="1" outlineLevel="1" x14ac:dyDescent="0.2">
      <c r="B1139" s="48">
        <v>42818</v>
      </c>
      <c r="C1139" s="49">
        <v>2.4E-2</v>
      </c>
    </row>
    <row r="1140" spans="2:3" hidden="1" outlineLevel="1" x14ac:dyDescent="0.2">
      <c r="B1140" s="48">
        <v>42821</v>
      </c>
      <c r="C1140" s="49">
        <v>2.3730000000000001E-2</v>
      </c>
    </row>
    <row r="1141" spans="2:3" hidden="1" outlineLevel="1" x14ac:dyDescent="0.2">
      <c r="B1141" s="48">
        <v>42822</v>
      </c>
      <c r="C1141" s="49">
        <v>2.4089999999999997E-2</v>
      </c>
    </row>
    <row r="1142" spans="2:3" hidden="1" outlineLevel="1" x14ac:dyDescent="0.2">
      <c r="B1142" s="48">
        <v>42823</v>
      </c>
      <c r="C1142" s="49">
        <v>2.3860000000000003E-2</v>
      </c>
    </row>
    <row r="1143" spans="2:3" hidden="1" outlineLevel="1" x14ac:dyDescent="0.2">
      <c r="B1143" s="48">
        <v>42824</v>
      </c>
      <c r="C1143" s="49">
        <v>2.4160000000000001E-2</v>
      </c>
    </row>
    <row r="1144" spans="2:3" hidden="1" outlineLevel="1" x14ac:dyDescent="0.2">
      <c r="B1144" s="48">
        <v>42825</v>
      </c>
      <c r="C1144" s="49">
        <v>2.3959999999999999E-2</v>
      </c>
    </row>
    <row r="1145" spans="2:3" hidden="1" outlineLevel="1" x14ac:dyDescent="0.2">
      <c r="B1145" s="48">
        <v>42828</v>
      </c>
      <c r="C1145" s="49">
        <v>2.35E-2</v>
      </c>
    </row>
    <row r="1146" spans="2:3" hidden="1" outlineLevel="1" x14ac:dyDescent="0.2">
      <c r="B1146" s="48">
        <v>42829</v>
      </c>
      <c r="C1146" s="49">
        <v>2.35E-2</v>
      </c>
    </row>
    <row r="1147" spans="2:3" hidden="1" outlineLevel="1" x14ac:dyDescent="0.2">
      <c r="B1147" s="48">
        <v>42830</v>
      </c>
      <c r="C1147" s="49">
        <v>2.3570000000000001E-2</v>
      </c>
    </row>
    <row r="1148" spans="2:3" hidden="1" outlineLevel="1" x14ac:dyDescent="0.2">
      <c r="B1148" s="48">
        <v>42831</v>
      </c>
      <c r="C1148" s="49">
        <v>2.3429999999999999E-2</v>
      </c>
    </row>
    <row r="1149" spans="2:3" hidden="1" outlineLevel="1" x14ac:dyDescent="0.2">
      <c r="B1149" s="48">
        <v>42832</v>
      </c>
      <c r="C1149" s="49">
        <v>2.3730000000000001E-2</v>
      </c>
    </row>
    <row r="1150" spans="2:3" hidden="1" outlineLevel="1" x14ac:dyDescent="0.2">
      <c r="B1150" s="48">
        <v>42835</v>
      </c>
      <c r="C1150" s="49">
        <v>2.3610000000000003E-2</v>
      </c>
    </row>
    <row r="1151" spans="2:3" hidden="1" outlineLevel="1" x14ac:dyDescent="0.2">
      <c r="B1151" s="48">
        <v>42836</v>
      </c>
      <c r="C1151" s="49">
        <v>2.298E-2</v>
      </c>
    </row>
    <row r="1152" spans="2:3" hidden="1" outlineLevel="1" x14ac:dyDescent="0.2">
      <c r="B1152" s="48">
        <v>42837</v>
      </c>
      <c r="C1152" s="49">
        <v>2.2959999999999998E-2</v>
      </c>
    </row>
    <row r="1153" spans="2:3" hidden="1" outlineLevel="1" x14ac:dyDescent="0.2">
      <c r="B1153" s="48">
        <v>42838</v>
      </c>
      <c r="C1153" s="49">
        <v>2.2320000000000003E-2</v>
      </c>
    </row>
    <row r="1154" spans="2:3" hidden="1" outlineLevel="1" x14ac:dyDescent="0.2">
      <c r="B1154" s="48">
        <v>42842</v>
      </c>
      <c r="C1154" s="49">
        <v>2.2519999999999998E-2</v>
      </c>
    </row>
    <row r="1155" spans="2:3" hidden="1" outlineLevel="1" x14ac:dyDescent="0.2">
      <c r="B1155" s="48">
        <v>42843</v>
      </c>
      <c r="C1155" s="49">
        <v>2.1789999999999997E-2</v>
      </c>
    </row>
    <row r="1156" spans="2:3" hidden="1" outlineLevel="1" x14ac:dyDescent="0.2">
      <c r="B1156" s="48">
        <v>42844</v>
      </c>
      <c r="C1156" s="49">
        <v>2.2019999999999998E-2</v>
      </c>
    </row>
    <row r="1157" spans="2:3" hidden="1" outlineLevel="1" x14ac:dyDescent="0.2">
      <c r="B1157" s="48">
        <v>42845</v>
      </c>
      <c r="C1157" s="49">
        <v>2.2409999999999999E-2</v>
      </c>
    </row>
    <row r="1158" spans="2:3" hidden="1" outlineLevel="1" x14ac:dyDescent="0.2">
      <c r="B1158" s="48">
        <v>42846</v>
      </c>
      <c r="C1158" s="49">
        <v>2.2370000000000001E-2</v>
      </c>
    </row>
    <row r="1159" spans="2:3" hidden="1" outlineLevel="1" x14ac:dyDescent="0.2">
      <c r="B1159" s="48">
        <v>42849</v>
      </c>
      <c r="C1159" s="49">
        <v>2.273E-2</v>
      </c>
    </row>
    <row r="1160" spans="2:3" hidden="1" outlineLevel="1" x14ac:dyDescent="0.2">
      <c r="B1160" s="48">
        <v>42850</v>
      </c>
      <c r="C1160" s="49">
        <v>2.3269999999999999E-2</v>
      </c>
    </row>
    <row r="1161" spans="2:3" hidden="1" outlineLevel="1" x14ac:dyDescent="0.2">
      <c r="B1161" s="48">
        <v>42851</v>
      </c>
      <c r="C1161" s="49">
        <v>2.3109999999999999E-2</v>
      </c>
    </row>
    <row r="1162" spans="2:3" hidden="1" outlineLevel="1" x14ac:dyDescent="0.2">
      <c r="B1162" s="48">
        <v>42852</v>
      </c>
      <c r="C1162" s="49">
        <v>2.2959999999999998E-2</v>
      </c>
    </row>
    <row r="1163" spans="2:3" hidden="1" outlineLevel="1" x14ac:dyDescent="0.2">
      <c r="B1163" s="48">
        <v>42853</v>
      </c>
      <c r="C1163" s="49">
        <v>2.282E-2</v>
      </c>
    </row>
    <row r="1164" spans="2:3" hidden="1" outlineLevel="1" x14ac:dyDescent="0.2">
      <c r="B1164" s="48">
        <v>42856</v>
      </c>
      <c r="C1164" s="49">
        <v>2.3250000000000003E-2</v>
      </c>
    </row>
    <row r="1165" spans="2:3" hidden="1" outlineLevel="1" x14ac:dyDescent="0.2">
      <c r="B1165" s="48">
        <v>42857</v>
      </c>
      <c r="C1165" s="49">
        <v>2.2959999999999998E-2</v>
      </c>
    </row>
    <row r="1166" spans="2:3" hidden="1" outlineLevel="1" x14ac:dyDescent="0.2">
      <c r="B1166" s="48">
        <v>42858</v>
      </c>
      <c r="C1166" s="49">
        <v>2.3090000000000003E-2</v>
      </c>
    </row>
    <row r="1167" spans="2:3" hidden="1" outlineLevel="1" x14ac:dyDescent="0.2">
      <c r="B1167" s="48">
        <v>42859</v>
      </c>
      <c r="C1167" s="49">
        <v>2.3559999999999998E-2</v>
      </c>
    </row>
    <row r="1168" spans="2:3" hidden="1" outlineLevel="1" x14ac:dyDescent="0.2">
      <c r="B1168" s="48">
        <v>42860</v>
      </c>
      <c r="C1168" s="49">
        <v>2.3519999999999999E-2</v>
      </c>
    </row>
    <row r="1169" spans="2:3" hidden="1" outlineLevel="1" x14ac:dyDescent="0.2">
      <c r="B1169" s="48">
        <v>42863</v>
      </c>
      <c r="C1169" s="49">
        <v>2.376E-2</v>
      </c>
    </row>
    <row r="1170" spans="2:3" hidden="1" outlineLevel="1" x14ac:dyDescent="0.2">
      <c r="B1170" s="48">
        <v>42864</v>
      </c>
      <c r="C1170" s="49">
        <v>2.4070000000000001E-2</v>
      </c>
    </row>
    <row r="1171" spans="2:3" hidden="1" outlineLevel="1" x14ac:dyDescent="0.2">
      <c r="B1171" s="48">
        <v>42865</v>
      </c>
      <c r="C1171" s="49">
        <v>2.4140000000000002E-2</v>
      </c>
    </row>
    <row r="1172" spans="2:3" hidden="1" outlineLevel="1" x14ac:dyDescent="0.2">
      <c r="B1172" s="48">
        <v>42866</v>
      </c>
      <c r="C1172" s="49">
        <v>2.4E-2</v>
      </c>
    </row>
    <row r="1173" spans="2:3" hidden="1" outlineLevel="1" x14ac:dyDescent="0.2">
      <c r="B1173" s="48">
        <v>42867</v>
      </c>
      <c r="C1173" s="49">
        <v>2.3349999999999999E-2</v>
      </c>
    </row>
    <row r="1174" spans="2:3" hidden="1" outlineLevel="1" x14ac:dyDescent="0.2">
      <c r="B1174" s="48">
        <v>42870</v>
      </c>
      <c r="C1174" s="49">
        <v>2.3380000000000001E-2</v>
      </c>
    </row>
    <row r="1175" spans="2:3" hidden="1" outlineLevel="1" x14ac:dyDescent="0.2">
      <c r="B1175" s="48">
        <v>42871</v>
      </c>
      <c r="C1175" s="49">
        <v>2.3290000000000002E-2</v>
      </c>
    </row>
    <row r="1176" spans="2:3" hidden="1" outlineLevel="1" x14ac:dyDescent="0.2">
      <c r="B1176" s="48">
        <v>42872</v>
      </c>
      <c r="C1176" s="49">
        <v>2.2160000000000003E-2</v>
      </c>
    </row>
    <row r="1177" spans="2:3" hidden="1" outlineLevel="1" x14ac:dyDescent="0.2">
      <c r="B1177" s="48">
        <v>42873</v>
      </c>
      <c r="C1177" s="49">
        <v>2.2330000000000003E-2</v>
      </c>
    </row>
    <row r="1178" spans="2:3" hidden="1" outlineLevel="1" x14ac:dyDescent="0.2">
      <c r="B1178" s="48">
        <v>42874</v>
      </c>
      <c r="C1178" s="49">
        <v>2.2450000000000001E-2</v>
      </c>
    </row>
    <row r="1179" spans="2:3" hidden="1" outlineLevel="1" x14ac:dyDescent="0.2">
      <c r="B1179" s="48">
        <v>42877</v>
      </c>
      <c r="C1179" s="49">
        <v>2.2540000000000001E-2</v>
      </c>
    </row>
    <row r="1180" spans="2:3" hidden="1" outlineLevel="1" x14ac:dyDescent="0.2">
      <c r="B1180" s="48">
        <v>42878</v>
      </c>
      <c r="C1180" s="49">
        <v>2.2850000000000002E-2</v>
      </c>
    </row>
    <row r="1181" spans="2:3" hidden="1" outlineLevel="1" x14ac:dyDescent="0.2">
      <c r="B1181" s="48">
        <v>42879</v>
      </c>
      <c r="C1181" s="49">
        <v>2.266E-2</v>
      </c>
    </row>
    <row r="1182" spans="2:3" hidden="1" outlineLevel="1" x14ac:dyDescent="0.2">
      <c r="B1182" s="48">
        <v>42880</v>
      </c>
      <c r="C1182" s="49">
        <v>2.2550000000000001E-2</v>
      </c>
    </row>
    <row r="1183" spans="2:3" hidden="1" outlineLevel="1" x14ac:dyDescent="0.2">
      <c r="B1183" s="48">
        <v>42881</v>
      </c>
      <c r="C1183" s="49">
        <v>2.2499999999999999E-2</v>
      </c>
    </row>
    <row r="1184" spans="2:3" hidden="1" outlineLevel="1" x14ac:dyDescent="0.2">
      <c r="B1184" s="48">
        <v>42885</v>
      </c>
      <c r="C1184" s="49">
        <v>2.2170000000000002E-2</v>
      </c>
    </row>
    <row r="1185" spans="2:3" hidden="1" outlineLevel="1" x14ac:dyDescent="0.2">
      <c r="B1185" s="48">
        <v>42886</v>
      </c>
      <c r="C1185" s="49">
        <v>2.196E-2</v>
      </c>
    </row>
    <row r="1186" spans="2:3" hidden="1" outlineLevel="1" x14ac:dyDescent="0.2">
      <c r="B1186" s="48">
        <v>42887</v>
      </c>
      <c r="C1186" s="49">
        <v>2.2170000000000002E-2</v>
      </c>
    </row>
    <row r="1187" spans="2:3" hidden="1" outlineLevel="1" x14ac:dyDescent="0.2">
      <c r="B1187" s="48">
        <v>42888</v>
      </c>
      <c r="C1187" s="49">
        <v>2.1589999999999998E-2</v>
      </c>
    </row>
    <row r="1188" spans="2:3" hidden="1" outlineLevel="1" x14ac:dyDescent="0.2">
      <c r="B1188" s="48">
        <v>42891</v>
      </c>
      <c r="C1188" s="49">
        <v>2.1819999999999999E-2</v>
      </c>
    </row>
    <row r="1189" spans="2:3" hidden="1" outlineLevel="1" x14ac:dyDescent="0.2">
      <c r="B1189" s="48">
        <v>42892</v>
      </c>
      <c r="C1189" s="49">
        <v>2.147E-2</v>
      </c>
    </row>
    <row r="1190" spans="2:3" hidden="1" outlineLevel="1" x14ac:dyDescent="0.2">
      <c r="B1190" s="48">
        <v>42893</v>
      </c>
      <c r="C1190" s="49">
        <v>2.1780000000000001E-2</v>
      </c>
    </row>
    <row r="1191" spans="2:3" hidden="1" outlineLevel="1" x14ac:dyDescent="0.2">
      <c r="B1191" s="48">
        <v>42894</v>
      </c>
      <c r="C1191" s="49">
        <v>2.1940000000000001E-2</v>
      </c>
    </row>
    <row r="1192" spans="2:3" hidden="1" outlineLevel="1" x14ac:dyDescent="0.2">
      <c r="B1192" s="48">
        <v>42895</v>
      </c>
      <c r="C1192" s="49">
        <v>2.1989999999999999E-2</v>
      </c>
    </row>
    <row r="1193" spans="2:3" hidden="1" outlineLevel="1" x14ac:dyDescent="0.2">
      <c r="B1193" s="48">
        <v>42898</v>
      </c>
      <c r="C1193" s="49">
        <v>2.213E-2</v>
      </c>
    </row>
    <row r="1194" spans="2:3" hidden="1" outlineLevel="1" x14ac:dyDescent="0.2">
      <c r="B1194" s="48">
        <v>42899</v>
      </c>
      <c r="C1194" s="49">
        <v>2.2069999999999999E-2</v>
      </c>
    </row>
    <row r="1195" spans="2:3" hidden="1" outlineLevel="1" x14ac:dyDescent="0.2">
      <c r="B1195" s="48">
        <v>42900</v>
      </c>
      <c r="C1195" s="49">
        <v>2.138E-2</v>
      </c>
    </row>
    <row r="1196" spans="2:3" hidden="1" outlineLevel="1" x14ac:dyDescent="0.2">
      <c r="B1196" s="48">
        <v>42901</v>
      </c>
      <c r="C1196" s="49">
        <v>2.162E-2</v>
      </c>
    </row>
    <row r="1197" spans="2:3" hidden="1" outlineLevel="1" x14ac:dyDescent="0.2">
      <c r="B1197" s="48">
        <v>42902</v>
      </c>
      <c r="C1197" s="49">
        <v>2.1569999999999999E-2</v>
      </c>
    </row>
    <row r="1198" spans="2:3" hidden="1" outlineLevel="1" x14ac:dyDescent="0.2">
      <c r="B1198" s="48">
        <v>42905</v>
      </c>
      <c r="C1198" s="49">
        <v>2.1899999999999999E-2</v>
      </c>
    </row>
    <row r="1199" spans="2:3" hidden="1" outlineLevel="1" x14ac:dyDescent="0.2">
      <c r="B1199" s="48">
        <v>42906</v>
      </c>
      <c r="C1199" s="49">
        <v>2.1530000000000001E-2</v>
      </c>
    </row>
    <row r="1200" spans="2:3" hidden="1" outlineLevel="1" x14ac:dyDescent="0.2">
      <c r="B1200" s="48">
        <v>42907</v>
      </c>
      <c r="C1200" s="49">
        <v>2.155E-2</v>
      </c>
    </row>
    <row r="1201" spans="2:3" hidden="1" outlineLevel="1" x14ac:dyDescent="0.2">
      <c r="B1201" s="48">
        <v>42908</v>
      </c>
      <c r="C1201" s="49">
        <v>2.1530000000000001E-2</v>
      </c>
    </row>
    <row r="1202" spans="2:3" hidden="1" outlineLevel="1" x14ac:dyDescent="0.2">
      <c r="B1202" s="48">
        <v>42909</v>
      </c>
      <c r="C1202" s="49">
        <v>2.1440000000000001E-2</v>
      </c>
    </row>
    <row r="1203" spans="2:3" hidden="1" outlineLevel="1" x14ac:dyDescent="0.2">
      <c r="B1203" s="48">
        <v>42912</v>
      </c>
      <c r="C1203" s="49">
        <v>2.137E-2</v>
      </c>
    </row>
    <row r="1204" spans="2:3" hidden="1" outlineLevel="1" x14ac:dyDescent="0.2">
      <c r="B1204" s="48">
        <v>42913</v>
      </c>
      <c r="C1204" s="49">
        <v>2.198E-2</v>
      </c>
    </row>
    <row r="1205" spans="2:3" hidden="1" outlineLevel="1" x14ac:dyDescent="0.2">
      <c r="B1205" s="48">
        <v>42914</v>
      </c>
      <c r="C1205" s="49">
        <v>2.2210000000000001E-2</v>
      </c>
    </row>
    <row r="1206" spans="2:3" hidden="1" outlineLevel="1" x14ac:dyDescent="0.2">
      <c r="B1206" s="48">
        <v>42915</v>
      </c>
      <c r="C1206" s="49">
        <v>2.2669999999999999E-2</v>
      </c>
    </row>
    <row r="1207" spans="2:3" hidden="1" outlineLevel="1" x14ac:dyDescent="0.2">
      <c r="B1207" s="48">
        <v>42916</v>
      </c>
      <c r="C1207" s="49">
        <v>2.3019999999999999E-2</v>
      </c>
    </row>
    <row r="1208" spans="2:3" hidden="1" outlineLevel="1" x14ac:dyDescent="0.2">
      <c r="B1208" s="48">
        <v>42919</v>
      </c>
      <c r="C1208" s="49">
        <v>2.3460000000000002E-2</v>
      </c>
    </row>
    <row r="1209" spans="2:3" hidden="1" outlineLevel="1" x14ac:dyDescent="0.2">
      <c r="B1209" s="48">
        <v>42921</v>
      </c>
      <c r="C1209" s="49">
        <v>2.334E-2</v>
      </c>
    </row>
    <row r="1210" spans="2:3" hidden="1" outlineLevel="1" x14ac:dyDescent="0.2">
      <c r="B1210" s="48">
        <v>42922</v>
      </c>
      <c r="C1210" s="49">
        <v>2.3700000000000002E-2</v>
      </c>
    </row>
    <row r="1211" spans="2:3" hidden="1" outlineLevel="1" x14ac:dyDescent="0.2">
      <c r="B1211" s="48">
        <v>42923</v>
      </c>
      <c r="C1211" s="49">
        <v>2.3929999999999996E-2</v>
      </c>
    </row>
    <row r="1212" spans="2:3" hidden="1" outlineLevel="1" x14ac:dyDescent="0.2">
      <c r="B1212" s="48">
        <v>42926</v>
      </c>
      <c r="C1212" s="49">
        <v>2.3709999999999998E-2</v>
      </c>
    </row>
    <row r="1213" spans="2:3" hidden="1" outlineLevel="1" x14ac:dyDescent="0.2">
      <c r="B1213" s="48">
        <v>42927</v>
      </c>
      <c r="C1213" s="49">
        <v>2.3620000000000002E-2</v>
      </c>
    </row>
    <row r="1214" spans="2:3" hidden="1" outlineLevel="1" x14ac:dyDescent="0.2">
      <c r="B1214" s="48">
        <v>42928</v>
      </c>
      <c r="C1214" s="49">
        <v>2.3269999999999999E-2</v>
      </c>
    </row>
    <row r="1215" spans="2:3" hidden="1" outlineLevel="1" x14ac:dyDescent="0.2">
      <c r="B1215" s="48">
        <v>42929</v>
      </c>
      <c r="C1215" s="49">
        <v>2.3479999999999997E-2</v>
      </c>
    </row>
    <row r="1216" spans="2:3" hidden="1" outlineLevel="1" x14ac:dyDescent="0.2">
      <c r="B1216" s="48">
        <v>42930</v>
      </c>
      <c r="C1216" s="49">
        <v>2.3189999999999999E-2</v>
      </c>
    </row>
    <row r="1217" spans="2:3" hidden="1" outlineLevel="1" x14ac:dyDescent="0.2">
      <c r="B1217" s="48">
        <v>42933</v>
      </c>
      <c r="C1217" s="49">
        <v>2.3090000000000003E-2</v>
      </c>
    </row>
    <row r="1218" spans="2:3" hidden="1" outlineLevel="1" x14ac:dyDescent="0.2">
      <c r="B1218" s="48">
        <v>42934</v>
      </c>
      <c r="C1218" s="49">
        <v>2.2629999999999997E-2</v>
      </c>
    </row>
    <row r="1219" spans="2:3" hidden="1" outlineLevel="1" x14ac:dyDescent="0.2">
      <c r="B1219" s="48">
        <v>42935</v>
      </c>
      <c r="C1219" s="49">
        <v>2.2679999999999999E-2</v>
      </c>
    </row>
    <row r="1220" spans="2:3" hidden="1" outlineLevel="1" x14ac:dyDescent="0.2">
      <c r="B1220" s="48">
        <v>42936</v>
      </c>
      <c r="C1220" s="49">
        <v>2.266E-2</v>
      </c>
    </row>
    <row r="1221" spans="2:3" hidden="1" outlineLevel="1" x14ac:dyDescent="0.2">
      <c r="B1221" s="48">
        <v>42937</v>
      </c>
      <c r="C1221" s="49">
        <v>2.2320000000000003E-2</v>
      </c>
    </row>
    <row r="1222" spans="2:3" hidden="1" outlineLevel="1" x14ac:dyDescent="0.2">
      <c r="B1222" s="48">
        <v>42940</v>
      </c>
      <c r="C1222" s="49">
        <v>2.2540000000000001E-2</v>
      </c>
    </row>
    <row r="1223" spans="2:3" hidden="1" outlineLevel="1" x14ac:dyDescent="0.2">
      <c r="B1223" s="48">
        <v>42941</v>
      </c>
      <c r="C1223" s="49">
        <v>2.3259999999999999E-2</v>
      </c>
    </row>
    <row r="1224" spans="2:3" hidden="1" outlineLevel="1" x14ac:dyDescent="0.2">
      <c r="B1224" s="48">
        <v>42942</v>
      </c>
      <c r="C1224" s="49">
        <v>2.282E-2</v>
      </c>
    </row>
    <row r="1225" spans="2:3" hidden="1" outlineLevel="1" x14ac:dyDescent="0.2">
      <c r="B1225" s="48">
        <v>42943</v>
      </c>
      <c r="C1225" s="49">
        <v>2.3099999999999999E-2</v>
      </c>
    </row>
    <row r="1226" spans="2:3" hidden="1" outlineLevel="1" x14ac:dyDescent="0.2">
      <c r="B1226" s="48">
        <v>42944</v>
      </c>
      <c r="C1226" s="49">
        <v>2.2890000000000001E-2</v>
      </c>
    </row>
    <row r="1227" spans="2:3" hidden="1" outlineLevel="1" x14ac:dyDescent="0.2">
      <c r="B1227" s="48">
        <v>42947</v>
      </c>
      <c r="C1227" s="49">
        <v>2.2919999999999999E-2</v>
      </c>
    </row>
    <row r="1228" spans="2:3" hidden="1" outlineLevel="1" x14ac:dyDescent="0.2">
      <c r="B1228" s="48">
        <v>42948</v>
      </c>
      <c r="C1228" s="49">
        <v>2.2509999999999999E-2</v>
      </c>
    </row>
    <row r="1229" spans="2:3" hidden="1" outlineLevel="1" x14ac:dyDescent="0.2">
      <c r="B1229" s="48">
        <v>42949</v>
      </c>
      <c r="C1229" s="49">
        <v>2.2620000000000001E-2</v>
      </c>
    </row>
    <row r="1230" spans="2:3" hidden="1" outlineLevel="1" x14ac:dyDescent="0.2">
      <c r="B1230" s="48">
        <v>42950</v>
      </c>
      <c r="C1230" s="49">
        <v>2.2280000000000001E-2</v>
      </c>
    </row>
    <row r="1231" spans="2:3" hidden="1" outlineLevel="1" x14ac:dyDescent="0.2">
      <c r="B1231" s="48">
        <v>42951</v>
      </c>
      <c r="C1231" s="49">
        <v>2.2669999999999999E-2</v>
      </c>
    </row>
    <row r="1232" spans="2:3" hidden="1" outlineLevel="1" x14ac:dyDescent="0.2">
      <c r="B1232" s="48">
        <v>42954</v>
      </c>
      <c r="C1232" s="49">
        <v>2.257E-2</v>
      </c>
    </row>
    <row r="1233" spans="2:3" hidden="1" outlineLevel="1" x14ac:dyDescent="0.2">
      <c r="B1233" s="48">
        <v>42955</v>
      </c>
      <c r="C1233" s="49">
        <v>2.283E-2</v>
      </c>
    </row>
    <row r="1234" spans="2:3" hidden="1" outlineLevel="1" x14ac:dyDescent="0.2">
      <c r="B1234" s="48">
        <v>42956</v>
      </c>
      <c r="C1234" s="49">
        <v>2.2409999999999999E-2</v>
      </c>
    </row>
    <row r="1235" spans="2:3" hidden="1" outlineLevel="1" x14ac:dyDescent="0.2">
      <c r="B1235" s="48">
        <v>42957</v>
      </c>
      <c r="C1235" s="49">
        <v>2.2120000000000001E-2</v>
      </c>
    </row>
    <row r="1236" spans="2:3" hidden="1" outlineLevel="1" x14ac:dyDescent="0.2">
      <c r="B1236" s="48">
        <v>42958</v>
      </c>
      <c r="C1236" s="49">
        <v>2.189E-2</v>
      </c>
    </row>
    <row r="1237" spans="2:3" hidden="1" outlineLevel="1" x14ac:dyDescent="0.2">
      <c r="B1237" s="48">
        <v>42961</v>
      </c>
      <c r="C1237" s="49">
        <v>2.2189999999999998E-2</v>
      </c>
    </row>
    <row r="1238" spans="2:3" hidden="1" outlineLevel="1" x14ac:dyDescent="0.2">
      <c r="B1238" s="48">
        <v>42962</v>
      </c>
      <c r="C1238" s="49">
        <v>2.266E-2</v>
      </c>
    </row>
    <row r="1239" spans="2:3" hidden="1" outlineLevel="1" x14ac:dyDescent="0.2">
      <c r="B1239" s="48">
        <v>42963</v>
      </c>
      <c r="C1239" s="49">
        <v>2.2259999999999999E-2</v>
      </c>
    </row>
    <row r="1240" spans="2:3" hidden="1" outlineLevel="1" x14ac:dyDescent="0.2">
      <c r="B1240" s="48">
        <v>42964</v>
      </c>
      <c r="C1240" s="49">
        <v>2.1989999999999999E-2</v>
      </c>
    </row>
    <row r="1241" spans="2:3" hidden="1" outlineLevel="1" x14ac:dyDescent="0.2">
      <c r="B1241" s="48">
        <v>42965</v>
      </c>
      <c r="C1241" s="49">
        <v>2.1940000000000001E-2</v>
      </c>
    </row>
    <row r="1242" spans="2:3" hidden="1" outlineLevel="1" x14ac:dyDescent="0.2">
      <c r="B1242" s="48">
        <v>42968</v>
      </c>
      <c r="C1242" s="49">
        <v>2.18E-2</v>
      </c>
    </row>
    <row r="1243" spans="2:3" hidden="1" outlineLevel="1" x14ac:dyDescent="0.2">
      <c r="B1243" s="48">
        <v>42969</v>
      </c>
      <c r="C1243" s="49">
        <v>2.215E-2</v>
      </c>
    </row>
    <row r="1244" spans="2:3" hidden="1" outlineLevel="1" x14ac:dyDescent="0.2">
      <c r="B1244" s="48">
        <v>42970</v>
      </c>
      <c r="C1244" s="49">
        <v>2.1709999999999997E-2</v>
      </c>
    </row>
    <row r="1245" spans="2:3" hidden="1" outlineLevel="1" x14ac:dyDescent="0.2">
      <c r="B1245" s="48">
        <v>42971</v>
      </c>
      <c r="C1245" s="49">
        <v>2.1940000000000001E-2</v>
      </c>
    </row>
    <row r="1246" spans="2:3" hidden="1" outlineLevel="1" x14ac:dyDescent="0.2">
      <c r="B1246" s="48">
        <v>42972</v>
      </c>
      <c r="C1246" s="49">
        <v>2.1690000000000001E-2</v>
      </c>
    </row>
    <row r="1247" spans="2:3" hidden="1" outlineLevel="1" x14ac:dyDescent="0.2">
      <c r="B1247" s="48">
        <v>42975</v>
      </c>
      <c r="C1247" s="49">
        <v>2.1589999999999998E-2</v>
      </c>
    </row>
    <row r="1248" spans="2:3" hidden="1" outlineLevel="1" x14ac:dyDescent="0.2">
      <c r="B1248" s="48">
        <v>42976</v>
      </c>
      <c r="C1248" s="49">
        <v>2.1360000000000001E-2</v>
      </c>
    </row>
    <row r="1249" spans="2:3" hidden="1" outlineLevel="1" x14ac:dyDescent="0.2">
      <c r="B1249" s="48">
        <v>42977</v>
      </c>
      <c r="C1249" s="49">
        <v>2.1429999999999998E-2</v>
      </c>
    </row>
    <row r="1250" spans="2:3" hidden="1" outlineLevel="1" x14ac:dyDescent="0.2">
      <c r="B1250" s="48">
        <v>42978</v>
      </c>
      <c r="C1250" s="49">
        <v>2.121E-2</v>
      </c>
    </row>
    <row r="1251" spans="2:3" hidden="1" outlineLevel="1" x14ac:dyDescent="0.2">
      <c r="B1251" s="48">
        <v>42979</v>
      </c>
      <c r="C1251" s="49">
        <v>2.1569999999999999E-2</v>
      </c>
    </row>
    <row r="1252" spans="2:3" hidden="1" outlineLevel="1" x14ac:dyDescent="0.2">
      <c r="B1252" s="48">
        <v>42983</v>
      </c>
      <c r="C1252" s="49">
        <v>2.07E-2</v>
      </c>
    </row>
    <row r="1253" spans="2:3" hidden="1" outlineLevel="1" x14ac:dyDescent="0.2">
      <c r="B1253" s="48">
        <v>42984</v>
      </c>
      <c r="C1253" s="49">
        <v>2.1080000000000002E-2</v>
      </c>
    </row>
    <row r="1254" spans="2:3" hidden="1" outlineLevel="1" x14ac:dyDescent="0.2">
      <c r="B1254" s="48">
        <v>42985</v>
      </c>
      <c r="C1254" s="49">
        <v>2.061E-2</v>
      </c>
    </row>
    <row r="1255" spans="2:3" hidden="1" outlineLevel="1" x14ac:dyDescent="0.2">
      <c r="B1255" s="48">
        <v>42986</v>
      </c>
      <c r="C1255" s="49">
        <v>2.061E-2</v>
      </c>
    </row>
    <row r="1256" spans="2:3" hidden="1" outlineLevel="1" x14ac:dyDescent="0.2">
      <c r="B1256" s="48">
        <v>42989</v>
      </c>
      <c r="C1256" s="49">
        <v>2.1250000000000002E-2</v>
      </c>
    </row>
    <row r="1257" spans="2:3" hidden="1" outlineLevel="1" x14ac:dyDescent="0.2">
      <c r="B1257" s="48">
        <v>42990</v>
      </c>
      <c r="C1257" s="49">
        <v>2.1709999999999997E-2</v>
      </c>
    </row>
    <row r="1258" spans="2:3" hidden="1" outlineLevel="1" x14ac:dyDescent="0.2">
      <c r="B1258" s="48">
        <v>42991</v>
      </c>
      <c r="C1258" s="49">
        <v>2.1949999999999997E-2</v>
      </c>
    </row>
    <row r="1259" spans="2:3" hidden="1" outlineLevel="1" x14ac:dyDescent="0.2">
      <c r="B1259" s="48">
        <v>42992</v>
      </c>
      <c r="C1259" s="49">
        <v>2.197E-2</v>
      </c>
    </row>
    <row r="1260" spans="2:3" hidden="1" outlineLevel="1" x14ac:dyDescent="0.2">
      <c r="B1260" s="48">
        <v>42993</v>
      </c>
      <c r="C1260" s="49">
        <v>2.2019999999999998E-2</v>
      </c>
    </row>
    <row r="1261" spans="2:3" hidden="1" outlineLevel="1" x14ac:dyDescent="0.2">
      <c r="B1261" s="48">
        <v>42996</v>
      </c>
      <c r="C1261" s="49">
        <v>2.2290000000000001E-2</v>
      </c>
    </row>
    <row r="1262" spans="2:3" hidden="1" outlineLevel="1" x14ac:dyDescent="0.2">
      <c r="B1262" s="48">
        <v>42997</v>
      </c>
      <c r="C1262" s="49">
        <v>2.2429999999999999E-2</v>
      </c>
    </row>
    <row r="1263" spans="2:3" hidden="1" outlineLevel="1" x14ac:dyDescent="0.2">
      <c r="B1263" s="48">
        <v>42998</v>
      </c>
      <c r="C1263" s="49">
        <v>2.2770000000000002E-2</v>
      </c>
    </row>
    <row r="1264" spans="2:3" hidden="1" outlineLevel="1" x14ac:dyDescent="0.2">
      <c r="B1264" s="48">
        <v>42999</v>
      </c>
      <c r="C1264" s="49">
        <v>2.2780000000000002E-2</v>
      </c>
    </row>
    <row r="1265" spans="2:3" hidden="1" outlineLevel="1" x14ac:dyDescent="0.2">
      <c r="B1265" s="48">
        <v>43000</v>
      </c>
      <c r="C1265" s="49">
        <v>2.2620000000000001E-2</v>
      </c>
    </row>
    <row r="1266" spans="2:3" hidden="1" outlineLevel="1" x14ac:dyDescent="0.2">
      <c r="B1266" s="48">
        <v>43003</v>
      </c>
      <c r="C1266" s="49">
        <v>2.2200000000000001E-2</v>
      </c>
    </row>
    <row r="1267" spans="2:3" hidden="1" outlineLevel="1" x14ac:dyDescent="0.2">
      <c r="B1267" s="48">
        <v>43004</v>
      </c>
      <c r="C1267" s="49">
        <v>2.2290000000000001E-2</v>
      </c>
    </row>
    <row r="1268" spans="2:3" hidden="1" outlineLevel="1" x14ac:dyDescent="0.2">
      <c r="B1268" s="48">
        <v>43005</v>
      </c>
      <c r="C1268" s="49">
        <v>2.3090000000000003E-2</v>
      </c>
    </row>
    <row r="1269" spans="2:3" hidden="1" outlineLevel="1" x14ac:dyDescent="0.2">
      <c r="B1269" s="48">
        <v>43006</v>
      </c>
      <c r="C1269" s="49">
        <v>2.3090000000000003E-2</v>
      </c>
    </row>
    <row r="1270" spans="2:3" hidden="1" outlineLevel="1" x14ac:dyDescent="0.2">
      <c r="B1270" s="48">
        <v>43007</v>
      </c>
      <c r="C1270" s="49">
        <v>2.3259999999999999E-2</v>
      </c>
    </row>
    <row r="1271" spans="2:3" hidden="1" outlineLevel="1" x14ac:dyDescent="0.2">
      <c r="B1271" s="48">
        <v>43010</v>
      </c>
      <c r="C1271" s="49">
        <v>2.3370000000000002E-2</v>
      </c>
    </row>
    <row r="1272" spans="2:3" hidden="1" outlineLevel="1" x14ac:dyDescent="0.2">
      <c r="B1272" s="48">
        <v>43011</v>
      </c>
      <c r="C1272" s="49">
        <v>2.334E-2</v>
      </c>
    </row>
    <row r="1273" spans="2:3" hidden="1" outlineLevel="1" x14ac:dyDescent="0.2">
      <c r="B1273" s="48">
        <v>43012</v>
      </c>
      <c r="C1273" s="49">
        <v>2.3300000000000001E-2</v>
      </c>
    </row>
    <row r="1274" spans="2:3" hidden="1" outlineLevel="1" x14ac:dyDescent="0.2">
      <c r="B1274" s="48">
        <v>43013</v>
      </c>
      <c r="C1274" s="49">
        <v>2.35E-2</v>
      </c>
    </row>
    <row r="1275" spans="2:3" hidden="1" outlineLevel="1" x14ac:dyDescent="0.2">
      <c r="B1275" s="48">
        <v>43014</v>
      </c>
      <c r="C1275" s="49">
        <v>2.3700000000000002E-2</v>
      </c>
    </row>
    <row r="1276" spans="2:3" hidden="1" outlineLevel="1" x14ac:dyDescent="0.2">
      <c r="B1276" s="48">
        <v>43017</v>
      </c>
      <c r="C1276" s="49">
        <v>2.3610000000000003E-2</v>
      </c>
    </row>
    <row r="1277" spans="2:3" hidden="1" outlineLevel="1" x14ac:dyDescent="0.2">
      <c r="B1277" s="48">
        <v>43018</v>
      </c>
      <c r="C1277" s="49">
        <v>2.3450000000000002E-2</v>
      </c>
    </row>
    <row r="1278" spans="2:3" hidden="1" outlineLevel="1" x14ac:dyDescent="0.2">
      <c r="B1278" s="48">
        <v>43019</v>
      </c>
      <c r="C1278" s="49">
        <v>2.3450000000000002E-2</v>
      </c>
    </row>
    <row r="1279" spans="2:3" hidden="1" outlineLevel="1" x14ac:dyDescent="0.2">
      <c r="B1279" s="48">
        <v>43020</v>
      </c>
      <c r="C1279" s="49">
        <v>2.3230000000000001E-2</v>
      </c>
    </row>
    <row r="1280" spans="2:3" hidden="1" outlineLevel="1" x14ac:dyDescent="0.2">
      <c r="B1280" s="48">
        <v>43021</v>
      </c>
      <c r="C1280" s="49">
        <v>2.2799999999999997E-2</v>
      </c>
    </row>
    <row r="1281" spans="2:3" hidden="1" outlineLevel="1" x14ac:dyDescent="0.2">
      <c r="B1281" s="48">
        <v>43024</v>
      </c>
      <c r="C1281" s="49">
        <v>2.307E-2</v>
      </c>
    </row>
    <row r="1282" spans="2:3" hidden="1" outlineLevel="1" x14ac:dyDescent="0.2">
      <c r="B1282" s="48">
        <v>43025</v>
      </c>
      <c r="C1282" s="49">
        <v>2.298E-2</v>
      </c>
    </row>
    <row r="1283" spans="2:3" hidden="1" outlineLevel="1" x14ac:dyDescent="0.2">
      <c r="B1283" s="48">
        <v>43026</v>
      </c>
      <c r="C1283" s="49">
        <v>2.3390000000000001E-2</v>
      </c>
    </row>
    <row r="1284" spans="2:3" hidden="1" outlineLevel="1" x14ac:dyDescent="0.2">
      <c r="B1284" s="48">
        <v>43027</v>
      </c>
      <c r="C1284" s="49">
        <v>2.3210000000000001E-2</v>
      </c>
    </row>
    <row r="1285" spans="2:3" hidden="1" outlineLevel="1" x14ac:dyDescent="0.2">
      <c r="B1285" s="48">
        <v>43028</v>
      </c>
      <c r="C1285" s="49">
        <v>2.3809999999999998E-2</v>
      </c>
    </row>
    <row r="1286" spans="2:3" hidden="1" outlineLevel="1" x14ac:dyDescent="0.2">
      <c r="B1286" s="48">
        <v>43031</v>
      </c>
      <c r="C1286" s="49">
        <v>2.376E-2</v>
      </c>
    </row>
    <row r="1287" spans="2:3" hidden="1" outlineLevel="1" x14ac:dyDescent="0.2">
      <c r="B1287" s="48">
        <v>43032</v>
      </c>
      <c r="C1287" s="49">
        <v>2.4060000000000002E-2</v>
      </c>
    </row>
    <row r="1288" spans="2:3" hidden="1" outlineLevel="1" x14ac:dyDescent="0.2">
      <c r="B1288" s="48">
        <v>43033</v>
      </c>
      <c r="C1288" s="49">
        <v>2.444E-2</v>
      </c>
    </row>
    <row r="1289" spans="2:3" hidden="1" outlineLevel="1" x14ac:dyDescent="0.2">
      <c r="B1289" s="48">
        <v>43034</v>
      </c>
      <c r="C1289" s="49">
        <v>2.452E-2</v>
      </c>
    </row>
    <row r="1290" spans="2:3" hidden="1" outlineLevel="1" x14ac:dyDescent="0.2">
      <c r="B1290" s="48">
        <v>43035</v>
      </c>
      <c r="C1290" s="49">
        <v>2.4279999999999999E-2</v>
      </c>
    </row>
    <row r="1291" spans="2:3" hidden="1" outlineLevel="1" x14ac:dyDescent="0.2">
      <c r="B1291" s="48">
        <v>43038</v>
      </c>
      <c r="C1291" s="49">
        <v>2.3700000000000002E-2</v>
      </c>
    </row>
    <row r="1292" spans="2:3" hidden="1" outlineLevel="1" x14ac:dyDescent="0.2">
      <c r="B1292" s="48">
        <v>43039</v>
      </c>
      <c r="C1292" s="49">
        <v>2.376E-2</v>
      </c>
    </row>
    <row r="1293" spans="2:3" hidden="1" outlineLevel="1" x14ac:dyDescent="0.2">
      <c r="B1293" s="48">
        <v>43040</v>
      </c>
      <c r="C1293" s="49">
        <v>2.376E-2</v>
      </c>
    </row>
    <row r="1294" spans="2:3" hidden="1" outlineLevel="1" x14ac:dyDescent="0.2">
      <c r="B1294" s="48">
        <v>43041</v>
      </c>
      <c r="C1294" s="49">
        <v>2.3470000000000001E-2</v>
      </c>
    </row>
    <row r="1295" spans="2:3" hidden="1" outlineLevel="1" x14ac:dyDescent="0.2">
      <c r="B1295" s="48">
        <v>43042</v>
      </c>
      <c r="C1295" s="49">
        <v>2.3429999999999999E-2</v>
      </c>
    </row>
    <row r="1296" spans="2:3" hidden="1" outlineLevel="1" x14ac:dyDescent="0.2">
      <c r="B1296" s="48">
        <v>43045</v>
      </c>
      <c r="C1296" s="49">
        <v>2.3199999999999998E-2</v>
      </c>
    </row>
    <row r="1297" spans="2:3" hidden="1" outlineLevel="1" x14ac:dyDescent="0.2">
      <c r="B1297" s="48">
        <v>43046</v>
      </c>
      <c r="C1297" s="49">
        <v>2.307E-2</v>
      </c>
    </row>
    <row r="1298" spans="2:3" hidden="1" outlineLevel="1" x14ac:dyDescent="0.2">
      <c r="B1298" s="48">
        <v>43047</v>
      </c>
      <c r="C1298" s="49">
        <v>2.3250000000000003E-2</v>
      </c>
    </row>
    <row r="1299" spans="2:3" hidden="1" outlineLevel="1" x14ac:dyDescent="0.2">
      <c r="B1299" s="48">
        <v>43048</v>
      </c>
      <c r="C1299" s="49">
        <v>2.3310000000000001E-2</v>
      </c>
    </row>
    <row r="1300" spans="2:3" hidden="1" outlineLevel="1" x14ac:dyDescent="0.2">
      <c r="B1300" s="48">
        <v>43049</v>
      </c>
      <c r="C1300" s="49">
        <v>2.4E-2</v>
      </c>
    </row>
    <row r="1301" spans="2:3" hidden="1" outlineLevel="1" x14ac:dyDescent="0.2">
      <c r="B1301" s="48">
        <v>43052</v>
      </c>
      <c r="C1301" s="49">
        <v>2.4E-2</v>
      </c>
    </row>
    <row r="1302" spans="2:3" hidden="1" outlineLevel="1" x14ac:dyDescent="0.2">
      <c r="B1302" s="48">
        <v>43053</v>
      </c>
      <c r="C1302" s="49">
        <v>2.3809999999999998E-2</v>
      </c>
    </row>
    <row r="1303" spans="2:3" hidden="1" outlineLevel="1" x14ac:dyDescent="0.2">
      <c r="B1303" s="48">
        <v>43054</v>
      </c>
      <c r="C1303" s="49">
        <v>2.3349999999999999E-2</v>
      </c>
    </row>
    <row r="1304" spans="2:3" hidden="1" outlineLevel="1" x14ac:dyDescent="0.2">
      <c r="B1304" s="48">
        <v>43055</v>
      </c>
      <c r="C1304" s="49">
        <v>2.3610000000000003E-2</v>
      </c>
    </row>
    <row r="1305" spans="2:3" hidden="1" outlineLevel="1" x14ac:dyDescent="0.2">
      <c r="B1305" s="48">
        <v>43056</v>
      </c>
      <c r="C1305" s="49">
        <v>2.3540000000000002E-2</v>
      </c>
    </row>
    <row r="1306" spans="2:3" hidden="1" outlineLevel="1" x14ac:dyDescent="0.2">
      <c r="B1306" s="48">
        <v>43059</v>
      </c>
      <c r="C1306" s="49">
        <v>2.3719999999999998E-2</v>
      </c>
    </row>
    <row r="1307" spans="2:3" hidden="1" outlineLevel="1" x14ac:dyDescent="0.2">
      <c r="B1307" s="48">
        <v>43060</v>
      </c>
      <c r="C1307" s="49">
        <v>2.3629999999999998E-2</v>
      </c>
    </row>
    <row r="1308" spans="2:3" hidden="1" outlineLevel="1" x14ac:dyDescent="0.2">
      <c r="B1308" s="48">
        <v>43061</v>
      </c>
      <c r="C1308" s="49">
        <v>2.3220000000000001E-2</v>
      </c>
    </row>
    <row r="1309" spans="2:3" hidden="1" outlineLevel="1" x14ac:dyDescent="0.2">
      <c r="B1309" s="48">
        <v>43063</v>
      </c>
      <c r="C1309" s="49">
        <v>2.3399999999999997E-2</v>
      </c>
    </row>
    <row r="1310" spans="2:3" hidden="1" outlineLevel="1" x14ac:dyDescent="0.2">
      <c r="B1310" s="48">
        <v>43066</v>
      </c>
      <c r="C1310" s="49">
        <v>2.3279999999999999E-2</v>
      </c>
    </row>
    <row r="1311" spans="2:3" hidden="1" outlineLevel="1" x14ac:dyDescent="0.2">
      <c r="B1311" s="48">
        <v>43067</v>
      </c>
      <c r="C1311" s="49">
        <v>2.3380000000000001E-2</v>
      </c>
    </row>
    <row r="1312" spans="2:3" hidden="1" outlineLevel="1" x14ac:dyDescent="0.2">
      <c r="B1312" s="48">
        <v>43068</v>
      </c>
      <c r="C1312" s="49">
        <v>2.376E-2</v>
      </c>
    </row>
    <row r="1313" spans="2:3" hidden="1" outlineLevel="1" x14ac:dyDescent="0.2">
      <c r="B1313" s="48">
        <v>43069</v>
      </c>
      <c r="C1313" s="49">
        <v>2.4169999999999997E-2</v>
      </c>
    </row>
    <row r="1314" spans="2:3" hidden="1" outlineLevel="1" x14ac:dyDescent="0.2">
      <c r="B1314" s="48">
        <v>43070</v>
      </c>
      <c r="C1314" s="49">
        <v>2.3620000000000002E-2</v>
      </c>
    </row>
    <row r="1315" spans="2:3" hidden="1" outlineLevel="1" x14ac:dyDescent="0.2">
      <c r="B1315" s="48">
        <v>43073</v>
      </c>
      <c r="C1315" s="49">
        <v>2.3789999999999999E-2</v>
      </c>
    </row>
    <row r="1316" spans="2:3" hidden="1" outlineLevel="1" x14ac:dyDescent="0.2">
      <c r="B1316" s="48">
        <v>43074</v>
      </c>
      <c r="C1316" s="49">
        <v>2.3559999999999998E-2</v>
      </c>
    </row>
    <row r="1317" spans="2:3" hidden="1" outlineLevel="1" x14ac:dyDescent="0.2">
      <c r="B1317" s="48">
        <v>43075</v>
      </c>
      <c r="C1317" s="49">
        <v>2.3300000000000001E-2</v>
      </c>
    </row>
    <row r="1318" spans="2:3" hidden="1" outlineLevel="1" x14ac:dyDescent="0.2">
      <c r="B1318" s="48">
        <v>43076</v>
      </c>
      <c r="C1318" s="49">
        <v>2.376E-2</v>
      </c>
    </row>
    <row r="1319" spans="2:3" hidden="1" outlineLevel="1" x14ac:dyDescent="0.2">
      <c r="B1319" s="48">
        <v>43077</v>
      </c>
      <c r="C1319" s="49">
        <v>2.383E-2</v>
      </c>
    </row>
    <row r="1320" spans="2:3" hidden="1" outlineLevel="1" x14ac:dyDescent="0.2">
      <c r="B1320" s="48">
        <v>43080</v>
      </c>
      <c r="C1320" s="49">
        <v>2.3849999999999996E-2</v>
      </c>
    </row>
    <row r="1321" spans="2:3" hidden="1" outlineLevel="1" x14ac:dyDescent="0.2">
      <c r="B1321" s="48">
        <v>43081</v>
      </c>
      <c r="C1321" s="49">
        <v>2.4029999999999999E-2</v>
      </c>
    </row>
    <row r="1322" spans="2:3" hidden="1" outlineLevel="1" x14ac:dyDescent="0.2">
      <c r="B1322" s="48">
        <v>43082</v>
      </c>
      <c r="C1322" s="49">
        <v>2.349E-2</v>
      </c>
    </row>
    <row r="1323" spans="2:3" hidden="1" outlineLevel="1" x14ac:dyDescent="0.2">
      <c r="B1323" s="48">
        <v>43083</v>
      </c>
      <c r="C1323" s="49">
        <v>2.3460000000000002E-2</v>
      </c>
    </row>
    <row r="1324" spans="2:3" hidden="1" outlineLevel="1" x14ac:dyDescent="0.2">
      <c r="B1324" s="48">
        <v>43084</v>
      </c>
      <c r="C1324" s="49">
        <v>2.3550000000000001E-2</v>
      </c>
    </row>
    <row r="1325" spans="2:3" hidden="1" outlineLevel="1" x14ac:dyDescent="0.2">
      <c r="B1325" s="48">
        <v>43087</v>
      </c>
      <c r="C1325" s="49">
        <v>2.392E-2</v>
      </c>
    </row>
    <row r="1326" spans="2:3" hidden="1" outlineLevel="1" x14ac:dyDescent="0.2">
      <c r="B1326" s="48">
        <v>43088</v>
      </c>
      <c r="C1326" s="49">
        <v>2.4629999999999999E-2</v>
      </c>
    </row>
    <row r="1327" spans="2:3" hidden="1" outlineLevel="1" x14ac:dyDescent="0.2">
      <c r="B1327" s="48">
        <v>43089</v>
      </c>
      <c r="C1327" s="49">
        <v>2.4969999999999999E-2</v>
      </c>
    </row>
    <row r="1328" spans="2:3" hidden="1" outlineLevel="1" x14ac:dyDescent="0.2">
      <c r="B1328" s="48">
        <v>43090</v>
      </c>
      <c r="C1328" s="49">
        <v>2.4809999999999999E-2</v>
      </c>
    </row>
    <row r="1329" spans="2:3" hidden="1" outlineLevel="1" x14ac:dyDescent="0.2">
      <c r="B1329" s="48">
        <v>43091</v>
      </c>
      <c r="C1329" s="49">
        <v>2.4849999999999997E-2</v>
      </c>
    </row>
    <row r="1330" spans="2:3" hidden="1" outlineLevel="1" x14ac:dyDescent="0.2">
      <c r="B1330" s="48">
        <v>43095</v>
      </c>
      <c r="C1330" s="49">
        <v>2.4670000000000001E-2</v>
      </c>
    </row>
    <row r="1331" spans="2:3" hidden="1" outlineLevel="1" x14ac:dyDescent="0.2">
      <c r="B1331" s="48">
        <v>43096</v>
      </c>
      <c r="C1331" s="49">
        <v>2.4140000000000002E-2</v>
      </c>
    </row>
    <row r="1332" spans="2:3" hidden="1" outlineLevel="1" x14ac:dyDescent="0.2">
      <c r="B1332" s="48">
        <v>43097</v>
      </c>
      <c r="C1332" s="49">
        <v>2.4319999999999998E-2</v>
      </c>
    </row>
    <row r="1333" spans="2:3" hidden="1" outlineLevel="1" x14ac:dyDescent="0.2">
      <c r="B1333" s="48">
        <v>43098</v>
      </c>
      <c r="C1333" s="49">
        <v>2.4049999999999998E-2</v>
      </c>
    </row>
    <row r="1334" spans="2:3" collapsed="1" x14ac:dyDescent="0.2">
      <c r="B1334" s="48">
        <v>43102</v>
      </c>
      <c r="C1334" s="49">
        <v>2.4649999999999998E-2</v>
      </c>
    </row>
    <row r="1335" spans="2:3" x14ac:dyDescent="0.2">
      <c r="B1335" s="48">
        <v>43103</v>
      </c>
      <c r="C1335" s="49">
        <v>2.4470000000000002E-2</v>
      </c>
    </row>
    <row r="1336" spans="2:3" x14ac:dyDescent="0.2">
      <c r="B1336" s="48">
        <v>43104</v>
      </c>
      <c r="C1336" s="49">
        <v>2.453E-2</v>
      </c>
    </row>
    <row r="1337" spans="2:3" x14ac:dyDescent="0.2">
      <c r="B1337" s="48">
        <v>43105</v>
      </c>
      <c r="C1337" s="49">
        <v>2.4760000000000001E-2</v>
      </c>
    </row>
    <row r="1338" spans="2:3" x14ac:dyDescent="0.2">
      <c r="B1338" s="48">
        <v>43108</v>
      </c>
      <c r="C1338" s="49">
        <v>2.4799999999999999E-2</v>
      </c>
    </row>
    <row r="1339" spans="2:3" x14ac:dyDescent="0.2">
      <c r="B1339" s="48">
        <v>43109</v>
      </c>
      <c r="C1339" s="49">
        <v>2.5459999999999997E-2</v>
      </c>
    </row>
    <row r="1340" spans="2:3" x14ac:dyDescent="0.2">
      <c r="B1340" s="48">
        <v>43110</v>
      </c>
      <c r="C1340" s="49">
        <v>2.5499999999999998E-2</v>
      </c>
    </row>
    <row r="1341" spans="2:3" x14ac:dyDescent="0.2">
      <c r="B1341" s="48">
        <v>43111</v>
      </c>
      <c r="C1341" s="49">
        <v>2.5310000000000003E-2</v>
      </c>
    </row>
    <row r="1342" spans="2:3" x14ac:dyDescent="0.2">
      <c r="B1342" s="48">
        <v>43112</v>
      </c>
      <c r="C1342" s="49">
        <v>2.5520000000000001E-2</v>
      </c>
    </row>
    <row r="1343" spans="2:3" x14ac:dyDescent="0.2">
      <c r="B1343" s="48">
        <v>43116</v>
      </c>
      <c r="C1343" s="49">
        <v>2.5440000000000001E-2</v>
      </c>
    </row>
    <row r="1344" spans="2:3" x14ac:dyDescent="0.2">
      <c r="B1344" s="48">
        <v>43117</v>
      </c>
      <c r="C1344" s="49">
        <v>2.5779999999999997E-2</v>
      </c>
    </row>
    <row r="1345" spans="2:3" x14ac:dyDescent="0.2">
      <c r="B1345" s="48">
        <v>43118</v>
      </c>
      <c r="C1345" s="49">
        <v>2.6110000000000001E-2</v>
      </c>
    </row>
    <row r="1346" spans="2:3" x14ac:dyDescent="0.2">
      <c r="B1346" s="48">
        <v>43119</v>
      </c>
      <c r="C1346" s="49">
        <v>2.6370000000000001E-2</v>
      </c>
    </row>
    <row r="1347" spans="2:3" x14ac:dyDescent="0.2">
      <c r="B1347" s="48">
        <v>43122</v>
      </c>
      <c r="C1347" s="49">
        <v>2.665E-2</v>
      </c>
    </row>
    <row r="1348" spans="2:3" x14ac:dyDescent="0.2">
      <c r="B1348" s="48">
        <v>43123</v>
      </c>
      <c r="C1348" s="49">
        <v>2.6239999999999999E-2</v>
      </c>
    </row>
    <row r="1349" spans="2:3" x14ac:dyDescent="0.2">
      <c r="B1349" s="48">
        <v>43124</v>
      </c>
      <c r="C1349" s="49">
        <v>2.6539999999999998E-2</v>
      </c>
    </row>
    <row r="1350" spans="2:3" x14ac:dyDescent="0.2">
      <c r="B1350" s="48">
        <v>43125</v>
      </c>
      <c r="C1350" s="49">
        <v>2.6210000000000001E-2</v>
      </c>
    </row>
    <row r="1351" spans="2:3" x14ac:dyDescent="0.2">
      <c r="B1351" s="48">
        <v>43126</v>
      </c>
      <c r="C1351" s="49">
        <v>2.6619999999999998E-2</v>
      </c>
    </row>
    <row r="1352" spans="2:3" x14ac:dyDescent="0.2">
      <c r="B1352" s="48">
        <v>43129</v>
      </c>
      <c r="C1352" s="49">
        <v>2.699E-2</v>
      </c>
    </row>
    <row r="1353" spans="2:3" x14ac:dyDescent="0.2">
      <c r="B1353" s="48">
        <v>43130</v>
      </c>
      <c r="C1353" s="49">
        <v>2.726E-2</v>
      </c>
    </row>
    <row r="1354" spans="2:3" x14ac:dyDescent="0.2">
      <c r="B1354" s="48">
        <v>43131</v>
      </c>
      <c r="C1354" s="49">
        <v>2.7200000000000002E-2</v>
      </c>
    </row>
    <row r="1355" spans="2:3" x14ac:dyDescent="0.2">
      <c r="B1355" s="48">
        <v>43132</v>
      </c>
      <c r="C1355" s="49">
        <v>2.7730000000000001E-2</v>
      </c>
    </row>
    <row r="1356" spans="2:3" x14ac:dyDescent="0.2">
      <c r="B1356" s="48">
        <v>43133</v>
      </c>
      <c r="C1356" s="49">
        <v>2.8539999999999999E-2</v>
      </c>
    </row>
    <row r="1357" spans="2:3" x14ac:dyDescent="0.2">
      <c r="B1357" s="48">
        <v>43136</v>
      </c>
      <c r="C1357" s="49">
        <v>2.794E-2</v>
      </c>
    </row>
    <row r="1358" spans="2:3" x14ac:dyDescent="0.2">
      <c r="B1358" s="48">
        <v>43137</v>
      </c>
      <c r="C1358" s="49">
        <v>2.7679999999999996E-2</v>
      </c>
    </row>
    <row r="1359" spans="2:3" x14ac:dyDescent="0.2">
      <c r="B1359" s="48">
        <v>43138</v>
      </c>
      <c r="C1359" s="49">
        <v>2.844E-2</v>
      </c>
    </row>
    <row r="1360" spans="2:3" x14ac:dyDescent="0.2">
      <c r="B1360" s="48">
        <v>43139</v>
      </c>
      <c r="C1360" s="49">
        <v>2.8510000000000001E-2</v>
      </c>
    </row>
    <row r="1361" spans="2:3" x14ac:dyDescent="0.2">
      <c r="B1361" s="48">
        <v>43140</v>
      </c>
      <c r="C1361" s="49">
        <v>2.8290000000000003E-2</v>
      </c>
    </row>
    <row r="1362" spans="2:3" x14ac:dyDescent="0.2">
      <c r="B1362" s="48">
        <v>43143</v>
      </c>
      <c r="C1362" s="49">
        <v>2.8570000000000002E-2</v>
      </c>
    </row>
    <row r="1363" spans="2:3" x14ac:dyDescent="0.2">
      <c r="B1363" s="48">
        <v>43144</v>
      </c>
      <c r="C1363" s="49">
        <v>2.8399999999999998E-2</v>
      </c>
    </row>
    <row r="1364" spans="2:3" x14ac:dyDescent="0.2">
      <c r="B1364" s="48">
        <v>43145</v>
      </c>
      <c r="C1364" s="49">
        <v>2.913E-2</v>
      </c>
    </row>
    <row r="1365" spans="2:3" x14ac:dyDescent="0.2">
      <c r="B1365" s="48">
        <v>43146</v>
      </c>
      <c r="C1365" s="49">
        <v>2.8910000000000002E-2</v>
      </c>
    </row>
    <row r="1366" spans="2:3" x14ac:dyDescent="0.2">
      <c r="B1366" s="48">
        <v>43147</v>
      </c>
      <c r="C1366" s="49">
        <v>2.8769999999999997E-2</v>
      </c>
    </row>
    <row r="1367" spans="2:3" x14ac:dyDescent="0.2">
      <c r="B1367" s="48">
        <v>43151</v>
      </c>
      <c r="C1367" s="49">
        <v>2.8929999999999997E-2</v>
      </c>
    </row>
    <row r="1368" spans="2:3" x14ac:dyDescent="0.2">
      <c r="B1368" s="48">
        <v>43152</v>
      </c>
      <c r="C1368" s="49">
        <v>2.9430000000000001E-2</v>
      </c>
    </row>
    <row r="1369" spans="2:3" x14ac:dyDescent="0.2">
      <c r="B1369" s="48">
        <v>43153</v>
      </c>
      <c r="C1369" s="49">
        <v>2.9169999999999998E-2</v>
      </c>
    </row>
    <row r="1370" spans="2:3" x14ac:dyDescent="0.2">
      <c r="B1370" s="48">
        <v>43154</v>
      </c>
      <c r="C1370" s="49">
        <v>2.8709999999999999E-2</v>
      </c>
    </row>
    <row r="1371" spans="2:3" x14ac:dyDescent="0.2">
      <c r="B1371" s="48">
        <v>43157</v>
      </c>
      <c r="C1371" s="49">
        <v>2.8590000000000001E-2</v>
      </c>
    </row>
    <row r="1372" spans="2:3" x14ac:dyDescent="0.2">
      <c r="B1372" s="48">
        <v>43158</v>
      </c>
      <c r="C1372" s="49">
        <v>2.9079999999999998E-2</v>
      </c>
    </row>
    <row r="1373" spans="2:3" x14ac:dyDescent="0.2">
      <c r="B1373" s="48">
        <v>43159</v>
      </c>
      <c r="C1373" s="49">
        <v>2.8679999999999997E-2</v>
      </c>
    </row>
    <row r="1374" spans="2:3" x14ac:dyDescent="0.2">
      <c r="B1374" s="48">
        <v>43160</v>
      </c>
      <c r="C1374" s="49">
        <v>2.8039999999999999E-2</v>
      </c>
    </row>
    <row r="1375" spans="2:3" x14ac:dyDescent="0.2">
      <c r="B1375" s="48">
        <v>43161</v>
      </c>
      <c r="C1375" s="49">
        <v>2.8570000000000002E-2</v>
      </c>
    </row>
    <row r="1376" spans="2:3" x14ac:dyDescent="0.2">
      <c r="B1376" s="48">
        <v>43164</v>
      </c>
      <c r="C1376" s="49">
        <v>2.8809999999999999E-2</v>
      </c>
    </row>
    <row r="1377" spans="2:3" x14ac:dyDescent="0.2">
      <c r="B1377" s="48">
        <v>43165</v>
      </c>
      <c r="C1377" s="49">
        <v>2.8769999999999997E-2</v>
      </c>
    </row>
    <row r="1378" spans="2:3" x14ac:dyDescent="0.2">
      <c r="B1378" s="48">
        <v>43166</v>
      </c>
      <c r="C1378" s="49">
        <v>2.8830000000000001E-2</v>
      </c>
    </row>
    <row r="1379" spans="2:3" x14ac:dyDescent="0.2">
      <c r="B1379" s="48">
        <v>43167</v>
      </c>
      <c r="C1379" s="49">
        <v>2.8660000000000001E-2</v>
      </c>
    </row>
    <row r="1380" spans="2:3" x14ac:dyDescent="0.2">
      <c r="B1380" s="48">
        <v>43168</v>
      </c>
      <c r="C1380" s="49">
        <v>2.894E-2</v>
      </c>
    </row>
    <row r="1381" spans="2:3" x14ac:dyDescent="0.2">
      <c r="B1381" s="48">
        <v>43171</v>
      </c>
      <c r="C1381" s="49">
        <v>2.87E-2</v>
      </c>
    </row>
    <row r="1382" spans="2:3" x14ac:dyDescent="0.2">
      <c r="B1382" s="48">
        <v>43172</v>
      </c>
      <c r="C1382" s="49">
        <v>2.8479999999999998E-2</v>
      </c>
    </row>
    <row r="1383" spans="2:3" x14ac:dyDescent="0.2">
      <c r="B1383" s="48">
        <v>43173</v>
      </c>
      <c r="C1383" s="49">
        <v>2.8170000000000001E-2</v>
      </c>
    </row>
    <row r="1384" spans="2:3" x14ac:dyDescent="0.2">
      <c r="B1384" s="48">
        <v>43174</v>
      </c>
      <c r="C1384" s="49">
        <v>2.826E-2</v>
      </c>
    </row>
    <row r="1385" spans="2:3" x14ac:dyDescent="0.2">
      <c r="B1385" s="48">
        <v>43175</v>
      </c>
      <c r="C1385" s="49">
        <v>2.8479999999999998E-2</v>
      </c>
    </row>
    <row r="1386" spans="2:3" x14ac:dyDescent="0.2">
      <c r="B1386" s="48">
        <v>43178</v>
      </c>
      <c r="C1386" s="49">
        <v>2.8450000000000003E-2</v>
      </c>
    </row>
    <row r="1387" spans="2:3" x14ac:dyDescent="0.2">
      <c r="B1387" s="48">
        <v>43179</v>
      </c>
      <c r="C1387" s="49">
        <v>2.879E-2</v>
      </c>
    </row>
    <row r="1388" spans="2:3" x14ac:dyDescent="0.2">
      <c r="B1388" s="48">
        <v>43180</v>
      </c>
      <c r="C1388" s="49">
        <v>2.9069999999999999E-2</v>
      </c>
    </row>
    <row r="1389" spans="2:3" x14ac:dyDescent="0.2">
      <c r="B1389" s="48">
        <v>43181</v>
      </c>
      <c r="C1389" s="49">
        <v>2.8319999999999998E-2</v>
      </c>
    </row>
    <row r="1390" spans="2:3" x14ac:dyDescent="0.2">
      <c r="B1390" s="48">
        <v>43182</v>
      </c>
      <c r="C1390" s="49">
        <v>2.8300000000000002E-2</v>
      </c>
    </row>
    <row r="1391" spans="2:3" x14ac:dyDescent="0.2">
      <c r="B1391" s="48">
        <v>43185</v>
      </c>
      <c r="C1391" s="49">
        <v>2.843E-2</v>
      </c>
    </row>
    <row r="1392" spans="2:3" x14ac:dyDescent="0.2">
      <c r="B1392" s="48">
        <v>43186</v>
      </c>
      <c r="C1392" s="49">
        <v>2.7859999999999999E-2</v>
      </c>
    </row>
    <row r="1393" spans="2:8" x14ac:dyDescent="0.2">
      <c r="B1393" s="48">
        <v>43187</v>
      </c>
      <c r="C1393" s="49">
        <v>2.775E-2</v>
      </c>
    </row>
    <row r="1394" spans="2:8" x14ac:dyDescent="0.2">
      <c r="B1394" s="48">
        <v>43188</v>
      </c>
      <c r="C1394" s="49">
        <v>2.741E-2</v>
      </c>
    </row>
    <row r="1395" spans="2:8" x14ac:dyDescent="0.2">
      <c r="B1395" s="48">
        <v>43192</v>
      </c>
      <c r="C1395" s="49">
        <v>2.7320000000000001E-2</v>
      </c>
    </row>
    <row r="1396" spans="2:8" x14ac:dyDescent="0.2">
      <c r="B1396" s="48">
        <v>43193</v>
      </c>
      <c r="C1396" s="49">
        <v>2.7839999999999997E-2</v>
      </c>
    </row>
    <row r="1397" spans="2:8" x14ac:dyDescent="0.2">
      <c r="B1397" s="48">
        <v>43194</v>
      </c>
      <c r="C1397" s="51">
        <v>2.7879999999999999E-2</v>
      </c>
      <c r="E1397" s="52"/>
      <c r="H1397" s="9" t="s">
        <v>69</v>
      </c>
    </row>
    <row r="1398" spans="2:8" x14ac:dyDescent="0.2">
      <c r="B1398" s="48">
        <v>43195</v>
      </c>
      <c r="C1398" s="51">
        <v>2.8319999999999998E-2</v>
      </c>
      <c r="E1398" s="52"/>
      <c r="H1398" s="9" t="s">
        <v>69</v>
      </c>
    </row>
    <row r="1399" spans="2:8" x14ac:dyDescent="0.2">
      <c r="B1399" s="48">
        <v>43196</v>
      </c>
      <c r="C1399" s="51">
        <v>2.775E-2</v>
      </c>
      <c r="E1399" s="52"/>
      <c r="H1399" s="9" t="s">
        <v>69</v>
      </c>
    </row>
    <row r="1400" spans="2:8" x14ac:dyDescent="0.2">
      <c r="B1400" s="48">
        <v>43199</v>
      </c>
      <c r="C1400" s="51">
        <v>2.7859999999999999E-2</v>
      </c>
      <c r="E1400" s="52"/>
      <c r="H1400" s="9" t="s">
        <v>69</v>
      </c>
    </row>
    <row r="1401" spans="2:8" x14ac:dyDescent="0.2">
      <c r="B1401" s="48">
        <v>43200</v>
      </c>
      <c r="C1401" s="51">
        <v>2.7970000000000002E-2</v>
      </c>
      <c r="E1401" s="52"/>
      <c r="H1401" s="9" t="s">
        <v>69</v>
      </c>
    </row>
    <row r="1402" spans="2:8" x14ac:dyDescent="0.2">
      <c r="B1402" s="48">
        <v>43201</v>
      </c>
      <c r="C1402" s="51">
        <v>2.7900000000000001E-2</v>
      </c>
      <c r="E1402" s="52"/>
      <c r="H1402" s="9" t="s">
        <v>69</v>
      </c>
    </row>
    <row r="1403" spans="2:8" x14ac:dyDescent="0.2">
      <c r="B1403" s="48">
        <v>43202</v>
      </c>
      <c r="C1403" s="51">
        <v>2.8340000000000001E-2</v>
      </c>
      <c r="E1403" s="52"/>
      <c r="H1403" s="9" t="s">
        <v>69</v>
      </c>
    </row>
    <row r="1404" spans="2:8" x14ac:dyDescent="0.2">
      <c r="B1404" s="48">
        <v>43203</v>
      </c>
      <c r="C1404" s="51">
        <v>2.8290000000000003E-2</v>
      </c>
      <c r="E1404" s="52"/>
      <c r="H1404" s="9" t="s">
        <v>69</v>
      </c>
    </row>
    <row r="1405" spans="2:8" x14ac:dyDescent="0.2">
      <c r="B1405" s="48">
        <v>43206</v>
      </c>
      <c r="C1405" s="51">
        <v>2.8319999999999998E-2</v>
      </c>
      <c r="E1405" s="52"/>
      <c r="H1405" s="9" t="s">
        <v>69</v>
      </c>
    </row>
    <row r="1406" spans="2:8" x14ac:dyDescent="0.2">
      <c r="B1406" s="48">
        <v>43207</v>
      </c>
      <c r="C1406" s="51">
        <v>2.8140000000000002E-2</v>
      </c>
      <c r="E1406" s="52"/>
      <c r="H1406" s="9" t="s">
        <v>69</v>
      </c>
    </row>
    <row r="1407" spans="2:8" x14ac:dyDescent="0.2">
      <c r="B1407" s="48">
        <v>43208</v>
      </c>
      <c r="C1407" s="51">
        <v>2.8670000000000001E-2</v>
      </c>
      <c r="E1407" s="52"/>
      <c r="H1407" s="9" t="s">
        <v>69</v>
      </c>
    </row>
    <row r="1408" spans="2:8" x14ac:dyDescent="0.2">
      <c r="B1408" s="48">
        <v>43209</v>
      </c>
      <c r="C1408" s="51">
        <v>2.9140000000000003E-2</v>
      </c>
      <c r="E1408" s="52"/>
      <c r="H1408" s="9" t="s">
        <v>69</v>
      </c>
    </row>
    <row r="1409" spans="2:8" x14ac:dyDescent="0.2">
      <c r="B1409" s="48">
        <v>43210</v>
      </c>
      <c r="C1409" s="51">
        <v>2.9510000000000002E-2</v>
      </c>
      <c r="E1409" s="52"/>
      <c r="H1409" s="9" t="s">
        <v>69</v>
      </c>
    </row>
    <row r="1410" spans="2:8" x14ac:dyDescent="0.2">
      <c r="B1410" s="48">
        <v>43213</v>
      </c>
      <c r="C1410" s="51">
        <v>2.9729999999999999E-2</v>
      </c>
      <c r="E1410" s="52"/>
      <c r="H1410" s="9" t="s">
        <v>69</v>
      </c>
    </row>
    <row r="1411" spans="2:8" x14ac:dyDescent="0.2">
      <c r="B1411" s="48">
        <v>43214</v>
      </c>
      <c r="C1411" s="51">
        <v>2.9830000000000002E-2</v>
      </c>
      <c r="E1411" s="52"/>
      <c r="H1411" s="9" t="s">
        <v>69</v>
      </c>
    </row>
    <row r="1412" spans="2:8" x14ac:dyDescent="0.2">
      <c r="B1412" s="48">
        <v>43215</v>
      </c>
      <c r="C1412" s="51">
        <v>3.024E-2</v>
      </c>
      <c r="E1412" s="52"/>
      <c r="H1412" s="9" t="s">
        <v>69</v>
      </c>
    </row>
    <row r="1413" spans="2:8" x14ac:dyDescent="0.2">
      <c r="B1413" s="48">
        <v>43216</v>
      </c>
      <c r="C1413" s="51">
        <v>2.9900000000000003E-2</v>
      </c>
      <c r="E1413" s="52"/>
      <c r="H1413" s="9" t="s">
        <v>69</v>
      </c>
    </row>
    <row r="1414" spans="2:8" x14ac:dyDescent="0.2">
      <c r="B1414" s="48">
        <v>43217</v>
      </c>
      <c r="C1414" s="51">
        <v>2.9569999999999999E-2</v>
      </c>
      <c r="E1414" s="52"/>
      <c r="H1414" s="9" t="s">
        <v>69</v>
      </c>
    </row>
    <row r="1415" spans="2:8" x14ac:dyDescent="0.2">
      <c r="B1415" s="48">
        <v>43220</v>
      </c>
      <c r="C1415" s="51">
        <v>2.9360000000000001E-2</v>
      </c>
      <c r="E1415" s="52"/>
      <c r="H1415" s="9" t="s">
        <v>69</v>
      </c>
    </row>
    <row r="1416" spans="2:8" x14ac:dyDescent="0.2">
      <c r="B1416" s="48">
        <v>43221</v>
      </c>
      <c r="C1416" s="51">
        <v>2.9759999999999998E-2</v>
      </c>
      <c r="E1416" s="52"/>
      <c r="H1416" s="9" t="s">
        <v>69</v>
      </c>
    </row>
    <row r="1417" spans="2:8" x14ac:dyDescent="0.2">
      <c r="B1417" s="48">
        <v>43222</v>
      </c>
      <c r="C1417" s="51">
        <v>2.964E-2</v>
      </c>
      <c r="E1417" s="52"/>
      <c r="H1417" s="9" t="s">
        <v>69</v>
      </c>
    </row>
    <row r="1418" spans="2:8" x14ac:dyDescent="0.2">
      <c r="B1418" s="48">
        <v>43223</v>
      </c>
      <c r="C1418" s="51">
        <v>2.946E-2</v>
      </c>
      <c r="E1418" s="52"/>
      <c r="H1418" s="9" t="s">
        <v>69</v>
      </c>
    </row>
    <row r="1419" spans="2:8" x14ac:dyDescent="0.2">
      <c r="B1419" s="48">
        <v>43224</v>
      </c>
      <c r="C1419" s="51">
        <v>2.9440000000000001E-2</v>
      </c>
      <c r="E1419" s="52"/>
      <c r="H1419" s="9" t="s">
        <v>69</v>
      </c>
    </row>
    <row r="1420" spans="2:8" x14ac:dyDescent="0.2">
      <c r="B1420" s="48">
        <v>43227</v>
      </c>
      <c r="C1420" s="51">
        <v>2.9500000000000002E-2</v>
      </c>
      <c r="E1420" s="52"/>
      <c r="H1420" s="9" t="s">
        <v>69</v>
      </c>
    </row>
    <row r="1421" spans="2:8" x14ac:dyDescent="0.2">
      <c r="B1421" s="48">
        <v>43228</v>
      </c>
      <c r="C1421" s="51">
        <v>2.9689999999999998E-2</v>
      </c>
      <c r="E1421" s="52"/>
      <c r="H1421" s="9" t="s">
        <v>69</v>
      </c>
    </row>
    <row r="1422" spans="2:8" x14ac:dyDescent="0.2">
      <c r="B1422" s="48">
        <v>43229</v>
      </c>
      <c r="C1422" s="51">
        <v>3.0040000000000001E-2</v>
      </c>
      <c r="E1422" s="52"/>
      <c r="H1422" s="9" t="s">
        <v>69</v>
      </c>
    </row>
    <row r="1423" spans="2:8" x14ac:dyDescent="0.2">
      <c r="B1423" s="48">
        <v>43230</v>
      </c>
      <c r="C1423" s="51">
        <v>2.971E-2</v>
      </c>
      <c r="E1423" s="52"/>
      <c r="H1423" s="9" t="s">
        <v>69</v>
      </c>
    </row>
    <row r="1424" spans="2:8" x14ac:dyDescent="0.2">
      <c r="B1424" s="48">
        <v>43231</v>
      </c>
      <c r="C1424" s="51">
        <v>2.971E-2</v>
      </c>
      <c r="E1424" s="52"/>
      <c r="H1424" s="9" t="s">
        <v>69</v>
      </c>
    </row>
    <row r="1425" spans="2:8" x14ac:dyDescent="0.2">
      <c r="B1425" s="48">
        <v>43234</v>
      </c>
      <c r="C1425" s="51">
        <v>2.9950000000000001E-2</v>
      </c>
      <c r="E1425" s="52"/>
      <c r="H1425" s="9" t="s">
        <v>69</v>
      </c>
    </row>
    <row r="1426" spans="2:8" x14ac:dyDescent="0.2">
      <c r="B1426" s="48">
        <v>43235</v>
      </c>
      <c r="C1426" s="51">
        <v>3.0800000000000001E-2</v>
      </c>
      <c r="E1426" s="52"/>
      <c r="H1426" s="9" t="s">
        <v>69</v>
      </c>
    </row>
    <row r="1427" spans="2:8" x14ac:dyDescent="0.2">
      <c r="B1427" s="48">
        <v>43236</v>
      </c>
      <c r="C1427" s="51">
        <v>3.0950000000000002E-2</v>
      </c>
      <c r="E1427" s="52"/>
      <c r="H1427" s="9" t="s">
        <v>69</v>
      </c>
    </row>
    <row r="1428" spans="2:8" x14ac:dyDescent="0.2">
      <c r="B1428" s="48">
        <v>43237</v>
      </c>
      <c r="C1428" s="51">
        <v>3.109E-2</v>
      </c>
      <c r="E1428" s="52"/>
      <c r="H1428" s="9" t="s">
        <v>69</v>
      </c>
    </row>
    <row r="1429" spans="2:8" x14ac:dyDescent="0.2">
      <c r="B1429" s="48">
        <v>43238</v>
      </c>
      <c r="C1429" s="51">
        <v>3.0670000000000003E-2</v>
      </c>
      <c r="E1429" s="52"/>
      <c r="H1429" s="9" t="s">
        <v>69</v>
      </c>
    </row>
    <row r="1430" spans="2:8" x14ac:dyDescent="0.2">
      <c r="B1430" s="48">
        <v>43241</v>
      </c>
      <c r="C1430" s="51">
        <v>3.065E-2</v>
      </c>
      <c r="E1430" s="52"/>
      <c r="H1430" s="9" t="s">
        <v>69</v>
      </c>
    </row>
    <row r="1431" spans="2:8" x14ac:dyDescent="0.2">
      <c r="B1431" s="48">
        <v>43242</v>
      </c>
      <c r="C1431" s="51">
        <v>3.065E-2</v>
      </c>
      <c r="E1431" s="52"/>
      <c r="H1431" s="9" t="s">
        <v>69</v>
      </c>
    </row>
    <row r="1432" spans="2:8" x14ac:dyDescent="0.2">
      <c r="B1432" s="48">
        <v>43243</v>
      </c>
      <c r="C1432" s="51">
        <v>3.0030000000000001E-2</v>
      </c>
      <c r="E1432" s="52"/>
      <c r="H1432" s="9" t="s">
        <v>69</v>
      </c>
    </row>
    <row r="1433" spans="2:8" x14ac:dyDescent="0.2">
      <c r="B1433" s="48">
        <v>43244</v>
      </c>
      <c r="C1433" s="51">
        <v>2.981E-2</v>
      </c>
      <c r="E1433" s="52"/>
      <c r="H1433" s="9" t="s">
        <v>69</v>
      </c>
    </row>
    <row r="1434" spans="2:8" x14ac:dyDescent="0.2">
      <c r="B1434" s="48">
        <v>43245</v>
      </c>
      <c r="C1434" s="51">
        <v>2.9309999999999999E-2</v>
      </c>
      <c r="E1434" s="52"/>
      <c r="H1434" s="9" t="s">
        <v>69</v>
      </c>
    </row>
    <row r="1435" spans="2:8" x14ac:dyDescent="0.2">
      <c r="B1435" s="48">
        <v>43249</v>
      </c>
      <c r="C1435" s="51">
        <v>2.7679999999999996E-2</v>
      </c>
      <c r="E1435" s="52"/>
      <c r="H1435" s="9" t="s">
        <v>69</v>
      </c>
    </row>
    <row r="1436" spans="2:8" x14ac:dyDescent="0.2">
      <c r="B1436" s="48">
        <v>43250</v>
      </c>
      <c r="C1436" s="51">
        <v>2.8420000000000001E-2</v>
      </c>
      <c r="E1436" s="52"/>
      <c r="H1436" s="9" t="s">
        <v>69</v>
      </c>
    </row>
    <row r="1437" spans="2:8" x14ac:dyDescent="0.2">
      <c r="B1437" s="48">
        <v>43251</v>
      </c>
      <c r="C1437" s="51">
        <v>2.8220000000000002E-2</v>
      </c>
      <c r="E1437" s="52"/>
      <c r="H1437" s="9" t="s">
        <v>69</v>
      </c>
    </row>
    <row r="1438" spans="2:8" x14ac:dyDescent="0.2">
      <c r="B1438" s="48">
        <v>43252</v>
      </c>
      <c r="C1438" s="51">
        <v>2.895E-2</v>
      </c>
      <c r="E1438" s="52"/>
      <c r="H1438" s="9" t="s">
        <v>69</v>
      </c>
    </row>
    <row r="1439" spans="2:8" x14ac:dyDescent="0.2">
      <c r="B1439" s="48">
        <v>43255</v>
      </c>
      <c r="C1439" s="51">
        <v>2.9369999999999997E-2</v>
      </c>
      <c r="E1439" s="52"/>
      <c r="H1439" s="9" t="s">
        <v>69</v>
      </c>
    </row>
    <row r="1440" spans="2:8" x14ac:dyDescent="0.2">
      <c r="B1440" s="48">
        <v>43256</v>
      </c>
      <c r="C1440" s="51">
        <v>2.9190000000000001E-2</v>
      </c>
      <c r="E1440" s="52"/>
      <c r="H1440" s="9" t="s">
        <v>69</v>
      </c>
    </row>
    <row r="1441" spans="2:8" x14ac:dyDescent="0.2">
      <c r="B1441" s="48">
        <v>43257</v>
      </c>
      <c r="C1441" s="51">
        <v>2.9750000000000002E-2</v>
      </c>
      <c r="E1441" s="52"/>
      <c r="H1441" s="9" t="s">
        <v>69</v>
      </c>
    </row>
    <row r="1442" spans="2:8" x14ac:dyDescent="0.2">
      <c r="B1442" s="48">
        <v>43258</v>
      </c>
      <c r="C1442" s="51">
        <v>2.9329999999999998E-2</v>
      </c>
      <c r="E1442" s="52"/>
      <c r="H1442" s="9" t="s">
        <v>69</v>
      </c>
    </row>
    <row r="1443" spans="2:8" x14ac:dyDescent="0.2">
      <c r="B1443" s="48">
        <v>43259</v>
      </c>
      <c r="C1443" s="51">
        <v>2.9369999999999997E-2</v>
      </c>
      <c r="E1443" s="52"/>
      <c r="H1443" s="9" t="s">
        <v>69</v>
      </c>
    </row>
    <row r="1444" spans="2:8" x14ac:dyDescent="0.2">
      <c r="B1444" s="48">
        <v>43262</v>
      </c>
      <c r="C1444" s="51">
        <v>2.9569999999999999E-2</v>
      </c>
      <c r="E1444" s="52"/>
      <c r="H1444" s="9" t="s">
        <v>69</v>
      </c>
    </row>
    <row r="1445" spans="2:8" x14ac:dyDescent="0.2">
      <c r="B1445" s="48">
        <v>43263</v>
      </c>
      <c r="C1445" s="51">
        <v>2.9569999999999999E-2</v>
      </c>
      <c r="E1445" s="52"/>
      <c r="H1445" s="9" t="s">
        <v>69</v>
      </c>
    </row>
    <row r="1446" spans="2:8" x14ac:dyDescent="0.2">
      <c r="B1446" s="48">
        <v>43264</v>
      </c>
      <c r="C1446" s="51">
        <v>2.9769999999999998E-2</v>
      </c>
      <c r="E1446" s="52"/>
      <c r="H1446" s="9" t="s">
        <v>69</v>
      </c>
    </row>
    <row r="1447" spans="2:8" x14ac:dyDescent="0.2">
      <c r="B1447" s="48">
        <v>43265</v>
      </c>
      <c r="C1447" s="51">
        <v>2.946E-2</v>
      </c>
      <c r="E1447" s="52"/>
      <c r="H1447" s="9" t="s">
        <v>69</v>
      </c>
    </row>
    <row r="1448" spans="2:8" x14ac:dyDescent="0.2">
      <c r="B1448" s="48">
        <v>43266</v>
      </c>
      <c r="C1448" s="51">
        <v>2.9239999999999999E-2</v>
      </c>
      <c r="E1448" s="52"/>
      <c r="H1448" s="9" t="s">
        <v>69</v>
      </c>
    </row>
    <row r="1449" spans="2:8" x14ac:dyDescent="0.2">
      <c r="B1449" s="48">
        <v>43269</v>
      </c>
      <c r="C1449" s="51">
        <v>2.9260000000000001E-2</v>
      </c>
      <c r="E1449" s="52"/>
      <c r="H1449" s="9" t="s">
        <v>69</v>
      </c>
    </row>
    <row r="1450" spans="2:8" x14ac:dyDescent="0.2">
      <c r="B1450" s="48">
        <v>43270</v>
      </c>
      <c r="C1450" s="51">
        <v>2.8929999999999997E-2</v>
      </c>
      <c r="E1450" s="52"/>
      <c r="H1450" s="9" t="s">
        <v>69</v>
      </c>
    </row>
    <row r="1451" spans="2:8" x14ac:dyDescent="0.2">
      <c r="B1451" s="48">
        <v>43271</v>
      </c>
      <c r="C1451" s="51">
        <v>2.928E-2</v>
      </c>
      <c r="E1451" s="52"/>
      <c r="H1451" s="9" t="s">
        <v>69</v>
      </c>
    </row>
    <row r="1452" spans="2:8" x14ac:dyDescent="0.2">
      <c r="B1452" s="48">
        <v>43272</v>
      </c>
      <c r="C1452" s="51">
        <v>2.8969999999999999E-2</v>
      </c>
      <c r="E1452" s="52"/>
      <c r="H1452" s="9" t="s">
        <v>69</v>
      </c>
    </row>
    <row r="1453" spans="2:8" x14ac:dyDescent="0.2">
      <c r="B1453" s="48">
        <v>43273</v>
      </c>
      <c r="C1453" s="51">
        <v>2.8999999999999998E-2</v>
      </c>
      <c r="E1453" s="52"/>
      <c r="H1453" s="9" t="s">
        <v>69</v>
      </c>
    </row>
    <row r="1454" spans="2:8" x14ac:dyDescent="0.2">
      <c r="B1454" s="48">
        <v>43276</v>
      </c>
      <c r="C1454" s="51">
        <v>2.8750000000000001E-2</v>
      </c>
      <c r="E1454" s="52"/>
      <c r="H1454" s="9" t="s">
        <v>69</v>
      </c>
    </row>
    <row r="1455" spans="2:8" x14ac:dyDescent="0.2">
      <c r="B1455" s="48">
        <v>43277</v>
      </c>
      <c r="C1455" s="51">
        <v>2.8799999999999999E-2</v>
      </c>
      <c r="E1455" s="52"/>
      <c r="H1455" s="9" t="s">
        <v>69</v>
      </c>
    </row>
    <row r="1456" spans="2:8" x14ac:dyDescent="0.2">
      <c r="B1456" s="48">
        <v>43278</v>
      </c>
      <c r="C1456" s="51">
        <v>2.827E-2</v>
      </c>
      <c r="E1456" s="52"/>
      <c r="H1456" s="9" t="s">
        <v>69</v>
      </c>
    </row>
    <row r="1457" spans="2:8" x14ac:dyDescent="0.2">
      <c r="B1457" s="48">
        <v>43279</v>
      </c>
      <c r="C1457" s="51">
        <v>2.8469999999999999E-2</v>
      </c>
      <c r="E1457" s="52"/>
      <c r="H1457" s="9" t="s">
        <v>69</v>
      </c>
    </row>
    <row r="1458" spans="2:8" x14ac:dyDescent="0.2">
      <c r="B1458" s="48">
        <v>43280</v>
      </c>
      <c r="C1458" s="51">
        <v>2.8490000000000001E-2</v>
      </c>
      <c r="E1458" s="52"/>
      <c r="H1458" s="9" t="s">
        <v>69</v>
      </c>
    </row>
    <row r="1459" spans="2:8" x14ac:dyDescent="0.2">
      <c r="B1459" s="48">
        <v>43283</v>
      </c>
      <c r="C1459" s="51">
        <v>2.8660000000000001E-2</v>
      </c>
      <c r="E1459" s="52"/>
      <c r="H1459" s="9" t="s">
        <v>69</v>
      </c>
    </row>
    <row r="1460" spans="2:8" x14ac:dyDescent="0.2">
      <c r="B1460" s="48">
        <v>43284</v>
      </c>
      <c r="C1460" s="51">
        <v>2.8380000000000002E-2</v>
      </c>
      <c r="E1460" s="52"/>
      <c r="H1460" s="9" t="s">
        <v>69</v>
      </c>
    </row>
    <row r="1461" spans="2:8" x14ac:dyDescent="0.2">
      <c r="B1461" s="48">
        <v>43286</v>
      </c>
      <c r="C1461" s="51">
        <v>2.8399999999999998E-2</v>
      </c>
      <c r="E1461" s="52"/>
      <c r="H1461" s="9" t="s">
        <v>69</v>
      </c>
    </row>
    <row r="1462" spans="2:8" x14ac:dyDescent="0.2">
      <c r="B1462" s="48">
        <v>43287</v>
      </c>
      <c r="C1462" s="51">
        <v>2.8309999999999998E-2</v>
      </c>
      <c r="E1462" s="52"/>
      <c r="H1462" s="9" t="s">
        <v>69</v>
      </c>
    </row>
    <row r="1463" spans="2:8" x14ac:dyDescent="0.2">
      <c r="B1463" s="48">
        <v>43290</v>
      </c>
      <c r="C1463" s="51">
        <v>2.86E-2</v>
      </c>
      <c r="E1463" s="52"/>
      <c r="H1463" s="9" t="s">
        <v>69</v>
      </c>
    </row>
    <row r="1464" spans="2:8" x14ac:dyDescent="0.2">
      <c r="B1464" s="48">
        <v>43291</v>
      </c>
      <c r="C1464" s="51">
        <v>2.8730000000000002E-2</v>
      </c>
      <c r="E1464" s="52"/>
      <c r="H1464" s="9" t="s">
        <v>69</v>
      </c>
    </row>
    <row r="1465" spans="2:8" x14ac:dyDescent="0.2">
      <c r="B1465" s="48">
        <v>43292</v>
      </c>
      <c r="C1465" s="51">
        <v>2.8420000000000001E-2</v>
      </c>
      <c r="E1465" s="52"/>
      <c r="H1465" s="9" t="s">
        <v>69</v>
      </c>
    </row>
    <row r="1466" spans="2:8" x14ac:dyDescent="0.2">
      <c r="B1466" s="48">
        <v>43293</v>
      </c>
      <c r="C1466" s="51">
        <v>2.8530000000000003E-2</v>
      </c>
      <c r="E1466" s="52"/>
      <c r="H1466" s="9" t="s">
        <v>69</v>
      </c>
    </row>
    <row r="1467" spans="2:8" x14ac:dyDescent="0.2">
      <c r="B1467" s="48">
        <v>43294</v>
      </c>
      <c r="C1467" s="51">
        <v>2.8309999999999998E-2</v>
      </c>
      <c r="E1467" s="52"/>
      <c r="H1467" s="9" t="s">
        <v>69</v>
      </c>
    </row>
    <row r="1468" spans="2:8" x14ac:dyDescent="0.2">
      <c r="B1468" s="48">
        <v>43297</v>
      </c>
      <c r="C1468" s="51">
        <v>2.8580000000000001E-2</v>
      </c>
      <c r="E1468" s="52"/>
      <c r="H1468" s="9" t="s">
        <v>69</v>
      </c>
    </row>
    <row r="1469" spans="2:8" x14ac:dyDescent="0.2">
      <c r="B1469" s="48">
        <v>43298</v>
      </c>
      <c r="C1469" s="51">
        <v>2.8639999999999999E-2</v>
      </c>
      <c r="E1469" s="52"/>
      <c r="H1469" s="9" t="s">
        <v>69</v>
      </c>
    </row>
    <row r="1470" spans="2:8" x14ac:dyDescent="0.2">
      <c r="B1470" s="48">
        <v>43299</v>
      </c>
      <c r="C1470" s="51">
        <v>2.8750000000000001E-2</v>
      </c>
      <c r="E1470" s="52"/>
      <c r="H1470" s="9" t="s">
        <v>69</v>
      </c>
    </row>
    <row r="1471" spans="2:8" x14ac:dyDescent="0.2">
      <c r="B1471" s="48">
        <v>43300</v>
      </c>
      <c r="C1471" s="51">
        <v>2.8469999999999999E-2</v>
      </c>
      <c r="E1471" s="52"/>
      <c r="H1471" s="9" t="s">
        <v>69</v>
      </c>
    </row>
    <row r="1472" spans="2:8" x14ac:dyDescent="0.2">
      <c r="B1472" s="48">
        <v>43301</v>
      </c>
      <c r="C1472" s="51">
        <v>2.895E-2</v>
      </c>
      <c r="E1472" s="52"/>
      <c r="H1472" s="9" t="s">
        <v>69</v>
      </c>
    </row>
    <row r="1473" spans="2:8" x14ac:dyDescent="0.2">
      <c r="B1473" s="48">
        <v>43304</v>
      </c>
      <c r="C1473" s="51">
        <v>2.9649999999999999E-2</v>
      </c>
      <c r="E1473" s="52"/>
      <c r="H1473" s="9" t="s">
        <v>69</v>
      </c>
    </row>
    <row r="1474" spans="2:8" x14ac:dyDescent="0.2">
      <c r="B1474" s="48">
        <v>43305</v>
      </c>
      <c r="C1474" s="51">
        <v>2.9489999999999999E-2</v>
      </c>
      <c r="E1474" s="52"/>
      <c r="H1474" s="9" t="s">
        <v>69</v>
      </c>
    </row>
    <row r="1475" spans="2:8" x14ac:dyDescent="0.2">
      <c r="B1475" s="48">
        <v>43306</v>
      </c>
      <c r="C1475" s="51">
        <v>2.9360000000000001E-2</v>
      </c>
      <c r="E1475" s="52"/>
      <c r="H1475" s="9" t="s">
        <v>69</v>
      </c>
    </row>
    <row r="1476" spans="2:8" x14ac:dyDescent="0.2">
      <c r="B1476" s="48">
        <v>43307</v>
      </c>
      <c r="C1476" s="51">
        <v>2.9750000000000002E-2</v>
      </c>
      <c r="E1476" s="52"/>
      <c r="H1476" s="9" t="s">
        <v>69</v>
      </c>
    </row>
    <row r="1477" spans="2:8" x14ac:dyDescent="0.2">
      <c r="B1477" s="48">
        <v>43308</v>
      </c>
      <c r="C1477" s="51">
        <v>2.9600000000000001E-2</v>
      </c>
      <c r="E1477" s="52"/>
      <c r="H1477" s="9" t="s">
        <v>69</v>
      </c>
    </row>
    <row r="1478" spans="2:8" x14ac:dyDescent="0.2">
      <c r="B1478" s="48">
        <v>43311</v>
      </c>
      <c r="C1478" s="51">
        <v>2.9750000000000002E-2</v>
      </c>
      <c r="E1478" s="52"/>
      <c r="H1478" s="9" t="s">
        <v>69</v>
      </c>
    </row>
    <row r="1479" spans="2:8" x14ac:dyDescent="0.2">
      <c r="B1479" s="48">
        <v>43312</v>
      </c>
      <c r="C1479" s="51">
        <v>2.964E-2</v>
      </c>
      <c r="E1479" s="52"/>
      <c r="H1479" s="9" t="s">
        <v>69</v>
      </c>
    </row>
    <row r="1480" spans="2:8" x14ac:dyDescent="0.2">
      <c r="B1480" s="48">
        <v>43313</v>
      </c>
      <c r="C1480" s="51">
        <v>3.0030000000000001E-2</v>
      </c>
      <c r="E1480" s="52"/>
      <c r="H1480" s="9" t="s">
        <v>69</v>
      </c>
    </row>
    <row r="1481" spans="2:8" x14ac:dyDescent="0.2">
      <c r="B1481" s="48">
        <v>43314</v>
      </c>
      <c r="C1481" s="51">
        <v>2.9860000000000001E-2</v>
      </c>
      <c r="E1481" s="52"/>
      <c r="H1481" s="9" t="s">
        <v>69</v>
      </c>
    </row>
    <row r="1482" spans="2:8" x14ac:dyDescent="0.2">
      <c r="B1482" s="48">
        <v>43315</v>
      </c>
      <c r="C1482" s="51">
        <v>2.9529999999999997E-2</v>
      </c>
      <c r="E1482" s="52"/>
      <c r="H1482" s="9" t="s">
        <v>69</v>
      </c>
    </row>
    <row r="1483" spans="2:8" x14ac:dyDescent="0.2">
      <c r="B1483" s="48">
        <v>43318</v>
      </c>
      <c r="C1483" s="51">
        <v>2.9380000000000003E-2</v>
      </c>
      <c r="E1483" s="52"/>
      <c r="H1483" s="9" t="s">
        <v>69</v>
      </c>
    </row>
    <row r="1484" spans="2:8" x14ac:dyDescent="0.2">
      <c r="B1484" s="48">
        <v>43319</v>
      </c>
      <c r="C1484" s="51">
        <v>2.9729999999999999E-2</v>
      </c>
      <c r="E1484" s="52"/>
      <c r="H1484" s="9" t="s">
        <v>69</v>
      </c>
    </row>
    <row r="1485" spans="2:8" x14ac:dyDescent="0.2">
      <c r="B1485" s="48">
        <v>43320</v>
      </c>
      <c r="C1485" s="51">
        <v>2.971E-2</v>
      </c>
      <c r="E1485" s="52"/>
      <c r="H1485" s="9" t="s">
        <v>69</v>
      </c>
    </row>
    <row r="1486" spans="2:8" x14ac:dyDescent="0.2">
      <c r="B1486" s="48">
        <v>43321</v>
      </c>
      <c r="C1486" s="51">
        <v>2.9350000000000001E-2</v>
      </c>
      <c r="E1486" s="52"/>
      <c r="H1486" s="9" t="s">
        <v>69</v>
      </c>
    </row>
    <row r="1487" spans="2:8" x14ac:dyDescent="0.2">
      <c r="B1487" s="48">
        <v>43322</v>
      </c>
      <c r="C1487" s="51">
        <v>2.8570000000000002E-2</v>
      </c>
      <c r="E1487" s="52"/>
      <c r="H1487" s="9" t="s">
        <v>69</v>
      </c>
    </row>
    <row r="1488" spans="2:8" x14ac:dyDescent="0.2">
      <c r="B1488" s="48">
        <v>43325</v>
      </c>
      <c r="C1488" s="51">
        <v>2.8769999999999997E-2</v>
      </c>
      <c r="E1488" s="52"/>
      <c r="H1488" s="9" t="s">
        <v>69</v>
      </c>
    </row>
    <row r="1489" spans="2:8" x14ac:dyDescent="0.2">
      <c r="B1489" s="48">
        <v>43326</v>
      </c>
      <c r="C1489" s="51">
        <v>2.895E-2</v>
      </c>
      <c r="E1489" s="52"/>
      <c r="H1489" s="9" t="s">
        <v>69</v>
      </c>
    </row>
    <row r="1490" spans="2:8" x14ac:dyDescent="0.2">
      <c r="B1490" s="48">
        <v>43327</v>
      </c>
      <c r="C1490" s="51">
        <v>2.852E-2</v>
      </c>
      <c r="E1490" s="52"/>
      <c r="H1490" s="9" t="s">
        <v>69</v>
      </c>
    </row>
    <row r="1491" spans="2:8" x14ac:dyDescent="0.2">
      <c r="B1491" s="48">
        <v>43328</v>
      </c>
      <c r="C1491" s="51">
        <v>2.8709999999999999E-2</v>
      </c>
      <c r="E1491" s="52"/>
      <c r="H1491" s="9" t="s">
        <v>69</v>
      </c>
    </row>
    <row r="1492" spans="2:8" x14ac:dyDescent="0.2">
      <c r="B1492" s="48">
        <v>43329</v>
      </c>
      <c r="C1492" s="51">
        <v>2.8730000000000002E-2</v>
      </c>
      <c r="E1492" s="52"/>
      <c r="H1492" s="9" t="s">
        <v>69</v>
      </c>
    </row>
    <row r="1493" spans="2:8" x14ac:dyDescent="0.2">
      <c r="B1493" s="48">
        <v>43332</v>
      </c>
      <c r="C1493" s="51">
        <v>2.8229999999999998E-2</v>
      </c>
      <c r="E1493" s="52"/>
      <c r="H1493" s="9" t="s">
        <v>69</v>
      </c>
    </row>
    <row r="1494" spans="2:8" x14ac:dyDescent="0.2">
      <c r="B1494" s="48">
        <v>43333</v>
      </c>
      <c r="C1494" s="51">
        <v>2.844E-2</v>
      </c>
      <c r="E1494" s="52"/>
      <c r="H1494" s="9" t="s">
        <v>69</v>
      </c>
    </row>
    <row r="1495" spans="2:8" x14ac:dyDescent="0.2">
      <c r="B1495" s="48">
        <v>43334</v>
      </c>
      <c r="C1495" s="51">
        <v>2.8229999999999998E-2</v>
      </c>
      <c r="E1495" s="52"/>
      <c r="H1495" s="9" t="s">
        <v>69</v>
      </c>
    </row>
    <row r="1496" spans="2:8" x14ac:dyDescent="0.2">
      <c r="B1496" s="48">
        <v>43335</v>
      </c>
      <c r="C1496" s="51">
        <v>2.8210000000000002E-2</v>
      </c>
      <c r="E1496" s="52"/>
      <c r="H1496" s="9" t="s">
        <v>69</v>
      </c>
    </row>
    <row r="1497" spans="2:8" x14ac:dyDescent="0.2">
      <c r="B1497" s="48">
        <v>43336</v>
      </c>
      <c r="C1497" s="51">
        <v>2.826E-2</v>
      </c>
      <c r="E1497" s="52"/>
      <c r="H1497" s="9" t="s">
        <v>69</v>
      </c>
    </row>
    <row r="1498" spans="2:8" x14ac:dyDescent="0.2">
      <c r="B1498" s="48">
        <v>43339</v>
      </c>
      <c r="C1498" s="51">
        <v>2.8479999999999998E-2</v>
      </c>
      <c r="E1498" s="52"/>
      <c r="H1498" s="9" t="s">
        <v>69</v>
      </c>
    </row>
    <row r="1499" spans="2:8" x14ac:dyDescent="0.2">
      <c r="B1499" s="48">
        <v>43340</v>
      </c>
      <c r="C1499" s="51">
        <v>2.8839999999999998E-2</v>
      </c>
      <c r="E1499" s="52"/>
      <c r="H1499" s="9" t="s">
        <v>69</v>
      </c>
    </row>
    <row r="1500" spans="2:8" x14ac:dyDescent="0.2">
      <c r="B1500" s="48">
        <v>43341</v>
      </c>
      <c r="C1500" s="51">
        <v>2.8839999999999998E-2</v>
      </c>
      <c r="E1500" s="52"/>
      <c r="H1500" s="9" t="s">
        <v>69</v>
      </c>
    </row>
    <row r="1501" spans="2:8" x14ac:dyDescent="0.2">
      <c r="B1501" s="48">
        <v>43342</v>
      </c>
      <c r="C1501" s="51">
        <v>2.86E-2</v>
      </c>
      <c r="E1501" s="52"/>
      <c r="H1501" s="9" t="s">
        <v>69</v>
      </c>
    </row>
    <row r="1502" spans="2:8" x14ac:dyDescent="0.2">
      <c r="B1502" s="48">
        <v>43343</v>
      </c>
      <c r="C1502" s="51">
        <v>2.8530000000000003E-2</v>
      </c>
      <c r="E1502" s="52"/>
      <c r="H1502" s="9" t="s">
        <v>69</v>
      </c>
    </row>
    <row r="1503" spans="2:8" x14ac:dyDescent="0.2">
      <c r="B1503" s="48">
        <v>43347</v>
      </c>
      <c r="C1503" s="51">
        <v>2.9020000000000001E-2</v>
      </c>
      <c r="E1503" s="52"/>
      <c r="H1503" s="9" t="s">
        <v>69</v>
      </c>
    </row>
    <row r="1504" spans="2:8" x14ac:dyDescent="0.2">
      <c r="B1504" s="48">
        <v>43348</v>
      </c>
      <c r="C1504" s="51">
        <v>2.9020000000000001E-2</v>
      </c>
      <c r="E1504" s="52"/>
      <c r="H1504" s="9" t="s">
        <v>69</v>
      </c>
    </row>
    <row r="1505" spans="2:8" x14ac:dyDescent="0.2">
      <c r="B1505" s="48">
        <v>43349</v>
      </c>
      <c r="C1505" s="51">
        <v>2.879E-2</v>
      </c>
      <c r="E1505" s="52"/>
      <c r="H1505" s="9" t="s">
        <v>69</v>
      </c>
    </row>
    <row r="1506" spans="2:8" x14ac:dyDescent="0.2">
      <c r="B1506" s="48">
        <v>43350</v>
      </c>
      <c r="C1506" s="51">
        <v>2.9420000000000002E-2</v>
      </c>
      <c r="E1506" s="52"/>
      <c r="H1506" s="9" t="s">
        <v>69</v>
      </c>
    </row>
    <row r="1507" spans="2:8" x14ac:dyDescent="0.2">
      <c r="B1507" s="48">
        <v>43353</v>
      </c>
      <c r="C1507" s="51">
        <v>2.9369999999999997E-2</v>
      </c>
      <c r="E1507" s="52"/>
      <c r="H1507" s="9" t="s">
        <v>69</v>
      </c>
    </row>
    <row r="1508" spans="2:8" x14ac:dyDescent="0.2">
      <c r="B1508" s="48">
        <v>43354</v>
      </c>
      <c r="C1508" s="51">
        <v>2.9769999999999998E-2</v>
      </c>
      <c r="E1508" s="52"/>
      <c r="H1508" s="9" t="s">
        <v>69</v>
      </c>
    </row>
    <row r="1509" spans="2:8" x14ac:dyDescent="0.2">
      <c r="B1509" s="48">
        <v>43355</v>
      </c>
      <c r="C1509" s="51">
        <v>2.963E-2</v>
      </c>
      <c r="E1509" s="52"/>
      <c r="H1509" s="9" t="s">
        <v>69</v>
      </c>
    </row>
    <row r="1510" spans="2:8" x14ac:dyDescent="0.2">
      <c r="B1510" s="48">
        <v>43356</v>
      </c>
      <c r="C1510" s="51">
        <v>2.963E-2</v>
      </c>
      <c r="E1510" s="52"/>
      <c r="H1510" s="9" t="s">
        <v>69</v>
      </c>
    </row>
    <row r="1511" spans="2:8" x14ac:dyDescent="0.2">
      <c r="B1511" s="48">
        <v>43357</v>
      </c>
      <c r="C1511" s="51">
        <v>2.9940000000000001E-2</v>
      </c>
      <c r="E1511" s="52"/>
      <c r="H1511" s="9" t="s">
        <v>69</v>
      </c>
    </row>
    <row r="1512" spans="2:8" x14ac:dyDescent="0.2">
      <c r="B1512" s="48">
        <v>43360</v>
      </c>
      <c r="C1512" s="51">
        <v>3.0009999999999998E-2</v>
      </c>
      <c r="E1512" s="52"/>
      <c r="H1512" s="9" t="s">
        <v>69</v>
      </c>
    </row>
    <row r="1513" spans="2:8" x14ac:dyDescent="0.2">
      <c r="B1513" s="48">
        <v>43361</v>
      </c>
      <c r="C1513" s="51">
        <v>3.048E-2</v>
      </c>
    </row>
    <row r="1514" spans="2:8" x14ac:dyDescent="0.2">
      <c r="B1514" s="48">
        <v>43362</v>
      </c>
      <c r="C1514" s="51">
        <v>3.0830000000000003E-2</v>
      </c>
    </row>
    <row r="1515" spans="2:8" x14ac:dyDescent="0.2">
      <c r="B1515" s="48">
        <v>43363</v>
      </c>
      <c r="C1515" s="51">
        <v>3.0779999999999998E-2</v>
      </c>
    </row>
    <row r="1516" spans="2:8" x14ac:dyDescent="0.2">
      <c r="B1516" s="48">
        <v>43364</v>
      </c>
      <c r="C1516" s="51">
        <v>3.0679999999999999E-2</v>
      </c>
    </row>
    <row r="1517" spans="2:8" x14ac:dyDescent="0.2">
      <c r="B1517" s="48">
        <v>43367</v>
      </c>
      <c r="C1517" s="51">
        <v>3.0779999999999998E-2</v>
      </c>
    </row>
    <row r="1518" spans="2:8" x14ac:dyDescent="0.2">
      <c r="B1518" s="48">
        <v>43368</v>
      </c>
      <c r="C1518" s="51">
        <v>3.1019999999999999E-2</v>
      </c>
    </row>
    <row r="1519" spans="2:8" x14ac:dyDescent="0.2">
      <c r="B1519" s="48">
        <v>43369</v>
      </c>
      <c r="C1519" s="51">
        <v>3.0609999999999998E-2</v>
      </c>
    </row>
    <row r="1520" spans="2:8" x14ac:dyDescent="0.2">
      <c r="B1520" s="48">
        <v>43370</v>
      </c>
      <c r="C1520" s="51">
        <v>3.056E-2</v>
      </c>
    </row>
    <row r="1521" spans="2:3" x14ac:dyDescent="0.2">
      <c r="B1521" s="48">
        <v>43371</v>
      </c>
      <c r="C1521" s="51">
        <v>3.056E-2</v>
      </c>
    </row>
    <row r="1522" spans="2:3" x14ac:dyDescent="0.2">
      <c r="B1522" s="48">
        <v>43374</v>
      </c>
      <c r="C1522" s="51">
        <v>3.0800000000000001E-2</v>
      </c>
    </row>
    <row r="1523" spans="2:3" x14ac:dyDescent="0.2">
      <c r="B1523" s="48">
        <v>43375</v>
      </c>
      <c r="C1523" s="51">
        <v>3.056E-2</v>
      </c>
    </row>
    <row r="1524" spans="2:3" x14ac:dyDescent="0.2">
      <c r="B1524" s="48">
        <v>43376</v>
      </c>
      <c r="C1524" s="51">
        <v>3.1609999999999999E-2</v>
      </c>
    </row>
    <row r="1525" spans="2:3" x14ac:dyDescent="0.2">
      <c r="B1525" s="48">
        <v>43377</v>
      </c>
      <c r="C1525" s="51">
        <v>3.1969999999999998E-2</v>
      </c>
    </row>
    <row r="1526" spans="2:3" x14ac:dyDescent="0.2">
      <c r="B1526" s="48">
        <v>43378</v>
      </c>
      <c r="C1526" s="51">
        <v>3.2250000000000001E-2</v>
      </c>
    </row>
    <row r="1527" spans="2:3" x14ac:dyDescent="0.2">
      <c r="B1527" s="48">
        <v>43381</v>
      </c>
      <c r="C1527" s="51">
        <v>3.2329999999999998E-2</v>
      </c>
    </row>
    <row r="1528" spans="2:3" x14ac:dyDescent="0.2">
      <c r="B1528" s="48">
        <v>43382</v>
      </c>
      <c r="C1528" s="51">
        <v>3.2080000000000004E-2</v>
      </c>
    </row>
    <row r="1529" spans="2:3" x14ac:dyDescent="0.2">
      <c r="B1529" s="48">
        <v>43383</v>
      </c>
      <c r="C1529" s="51">
        <v>3.2250000000000001E-2</v>
      </c>
    </row>
    <row r="1530" spans="2:3" x14ac:dyDescent="0.2">
      <c r="B1530" s="48">
        <v>43384</v>
      </c>
      <c r="C1530" s="51">
        <v>3.1329999999999997E-2</v>
      </c>
    </row>
    <row r="1531" spans="2:3" x14ac:dyDescent="0.2">
      <c r="B1531" s="48">
        <v>43385</v>
      </c>
      <c r="C1531" s="51">
        <v>3.141E-2</v>
      </c>
    </row>
    <row r="1532" spans="2:3" x14ac:dyDescent="0.2">
      <c r="B1532" s="48">
        <v>43388</v>
      </c>
      <c r="C1532" s="51">
        <v>3.1629999999999998E-2</v>
      </c>
    </row>
    <row r="1533" spans="2:3" x14ac:dyDescent="0.2">
      <c r="B1533" s="48">
        <v>43389</v>
      </c>
      <c r="C1533" s="51">
        <v>3.1560000000000005E-2</v>
      </c>
    </row>
    <row r="1534" spans="2:3" x14ac:dyDescent="0.2">
      <c r="B1534" s="48">
        <v>43390</v>
      </c>
      <c r="C1534" s="51">
        <v>3.1789999999999999E-2</v>
      </c>
    </row>
    <row r="1535" spans="2:3" x14ac:dyDescent="0.2">
      <c r="B1535" s="48">
        <v>43391</v>
      </c>
      <c r="C1535" s="51">
        <v>3.175E-2</v>
      </c>
    </row>
    <row r="1536" spans="2:3" x14ac:dyDescent="0.2">
      <c r="B1536" s="48">
        <v>43392</v>
      </c>
      <c r="C1536" s="51">
        <v>3.1980000000000001E-2</v>
      </c>
    </row>
    <row r="1537" spans="2:3" x14ac:dyDescent="0.2">
      <c r="B1537" s="48">
        <v>43395</v>
      </c>
      <c r="C1537" s="51">
        <v>3.1960000000000002E-2</v>
      </c>
    </row>
    <row r="1538" spans="2:3" x14ac:dyDescent="0.2">
      <c r="B1538" s="48">
        <v>43396</v>
      </c>
      <c r="C1538" s="51">
        <v>3.1660000000000001E-2</v>
      </c>
    </row>
    <row r="1539" spans="2:3" x14ac:dyDescent="0.2">
      <c r="B1539" s="48">
        <v>43397</v>
      </c>
      <c r="C1539" s="51">
        <v>3.124E-2</v>
      </c>
    </row>
    <row r="1540" spans="2:3" x14ac:dyDescent="0.2">
      <c r="B1540" s="48">
        <v>43398</v>
      </c>
      <c r="C1540" s="51">
        <v>3.1359999999999999E-2</v>
      </c>
    </row>
    <row r="1541" spans="2:3" x14ac:dyDescent="0.2">
      <c r="B1541" s="48">
        <v>43399</v>
      </c>
      <c r="C1541" s="51">
        <v>3.0769999999999999E-2</v>
      </c>
    </row>
    <row r="1542" spans="2:3" x14ac:dyDescent="0.2">
      <c r="B1542" s="48">
        <v>43402</v>
      </c>
      <c r="C1542" s="51">
        <v>3.0870000000000002E-2</v>
      </c>
    </row>
    <row r="1543" spans="2:3" x14ac:dyDescent="0.2">
      <c r="B1543" s="48">
        <v>43403</v>
      </c>
      <c r="C1543" s="51">
        <v>3.1099999999999999E-2</v>
      </c>
    </row>
    <row r="1544" spans="2:3" x14ac:dyDescent="0.2">
      <c r="B1544" s="48">
        <v>43404</v>
      </c>
      <c r="C1544" s="51">
        <v>3.159E-2</v>
      </c>
    </row>
    <row r="1545" spans="2:3" x14ac:dyDescent="0.2">
      <c r="B1545" s="48">
        <v>43405</v>
      </c>
      <c r="C1545" s="51">
        <v>3.1440000000000003E-2</v>
      </c>
    </row>
    <row r="1546" spans="2:3" x14ac:dyDescent="0.2">
      <c r="B1546" s="48">
        <v>43406</v>
      </c>
      <c r="C1546" s="51">
        <v>3.2140000000000002E-2</v>
      </c>
    </row>
    <row r="1547" spans="2:3" x14ac:dyDescent="0.2">
      <c r="B1547" s="48">
        <v>43409</v>
      </c>
      <c r="C1547" s="51">
        <v>3.2010000000000004E-2</v>
      </c>
    </row>
    <row r="1548" spans="2:3" x14ac:dyDescent="0.2">
      <c r="B1548" s="48">
        <v>43410</v>
      </c>
      <c r="C1548" s="51">
        <v>3.2140000000000002E-2</v>
      </c>
    </row>
    <row r="1549" spans="2:3" x14ac:dyDescent="0.2">
      <c r="B1549" s="48">
        <v>43411</v>
      </c>
      <c r="C1549" s="51">
        <v>3.2129999999999999E-2</v>
      </c>
    </row>
    <row r="1550" spans="2:3" x14ac:dyDescent="0.2">
      <c r="B1550" s="48">
        <v>43412</v>
      </c>
      <c r="C1550" s="51">
        <v>3.2340000000000001E-2</v>
      </c>
    </row>
    <row r="1551" spans="2:3" x14ac:dyDescent="0.2">
      <c r="B1551" s="48">
        <v>43413</v>
      </c>
      <c r="C1551" s="51">
        <v>3.1890000000000002E-2</v>
      </c>
    </row>
    <row r="1552" spans="2:3" x14ac:dyDescent="0.2">
      <c r="B1552" s="48">
        <v>43416</v>
      </c>
      <c r="C1552" s="51">
        <v>3.1859999999999999E-2</v>
      </c>
    </row>
    <row r="1553" spans="2:3" x14ac:dyDescent="0.2">
      <c r="B1553" s="48">
        <v>43417</v>
      </c>
      <c r="C1553" s="51">
        <v>3.1449999999999999E-2</v>
      </c>
    </row>
    <row r="1554" spans="2:3" x14ac:dyDescent="0.2">
      <c r="B1554" s="48">
        <v>43418</v>
      </c>
      <c r="C1554" s="51">
        <v>3.1200000000000002E-2</v>
      </c>
    </row>
    <row r="1555" spans="2:3" x14ac:dyDescent="0.2">
      <c r="B1555" s="48">
        <v>43419</v>
      </c>
      <c r="C1555" s="51">
        <v>3.1179999999999999E-2</v>
      </c>
    </row>
    <row r="1556" spans="2:3" x14ac:dyDescent="0.2">
      <c r="B1556" s="48">
        <v>43420</v>
      </c>
      <c r="C1556" s="51">
        <v>3.074E-2</v>
      </c>
    </row>
    <row r="1557" spans="2:3" x14ac:dyDescent="0.2">
      <c r="B1557" s="48">
        <v>43423</v>
      </c>
      <c r="C1557" s="51">
        <v>3.057E-2</v>
      </c>
    </row>
    <row r="1558" spans="2:3" x14ac:dyDescent="0.2">
      <c r="B1558" s="48">
        <v>43424</v>
      </c>
      <c r="C1558" s="51">
        <v>3.048E-2</v>
      </c>
    </row>
    <row r="1559" spans="2:3" x14ac:dyDescent="0.2">
      <c r="B1559" s="48">
        <v>43425</v>
      </c>
      <c r="C1559" s="51">
        <v>3.0609999999999998E-2</v>
      </c>
    </row>
    <row r="1560" spans="2:3" x14ac:dyDescent="0.2">
      <c r="B1560" s="48">
        <v>43427</v>
      </c>
      <c r="C1560" s="51">
        <v>3.0539999999999998E-2</v>
      </c>
    </row>
    <row r="1561" spans="2:3" x14ac:dyDescent="0.2">
      <c r="B1561" s="48">
        <v>43430</v>
      </c>
      <c r="C1561" s="51">
        <v>3.0720000000000001E-2</v>
      </c>
    </row>
    <row r="1562" spans="2:3" x14ac:dyDescent="0.2">
      <c r="B1562" s="48">
        <v>43431</v>
      </c>
      <c r="C1562" s="51">
        <v>3.0550000000000001E-2</v>
      </c>
    </row>
    <row r="1563" spans="2:3" x14ac:dyDescent="0.2">
      <c r="B1563" s="48">
        <v>43432</v>
      </c>
      <c r="C1563" s="51">
        <v>3.0440000000000002E-2</v>
      </c>
    </row>
    <row r="1564" spans="2:3" x14ac:dyDescent="0.2">
      <c r="B1564" s="48">
        <v>43433</v>
      </c>
      <c r="C1564" s="51">
        <v>3.0350000000000002E-2</v>
      </c>
    </row>
    <row r="1565" spans="2:3" x14ac:dyDescent="0.2">
      <c r="B1565" s="48">
        <v>43434</v>
      </c>
      <c r="C1565" s="51">
        <v>3.0130000000000001E-2</v>
      </c>
    </row>
    <row r="1566" spans="2:3" x14ac:dyDescent="0.2">
      <c r="B1566" s="48">
        <v>43437</v>
      </c>
      <c r="C1566" s="51">
        <v>2.9919999999999999E-2</v>
      </c>
    </row>
    <row r="1567" spans="2:3" x14ac:dyDescent="0.2">
      <c r="B1567" s="48">
        <v>43438</v>
      </c>
      <c r="C1567" s="51">
        <v>2.9239999999999999E-2</v>
      </c>
    </row>
    <row r="1568" spans="2:3" x14ac:dyDescent="0.2">
      <c r="B1568" s="48">
        <v>43440</v>
      </c>
      <c r="C1568" s="51">
        <v>2.8759999999999997E-2</v>
      </c>
    </row>
    <row r="1569" spans="2:3" x14ac:dyDescent="0.2">
      <c r="B1569" s="48">
        <v>43441</v>
      </c>
      <c r="C1569" s="51">
        <v>2.8500000000000001E-2</v>
      </c>
    </row>
    <row r="1570" spans="2:3" x14ac:dyDescent="0.2">
      <c r="B1570" s="48">
        <v>43444</v>
      </c>
      <c r="C1570" s="51">
        <v>2.8559999999999999E-2</v>
      </c>
    </row>
    <row r="1571" spans="2:3" x14ac:dyDescent="0.2">
      <c r="B1571" s="48">
        <v>43445</v>
      </c>
      <c r="C1571" s="51">
        <v>2.879E-2</v>
      </c>
    </row>
    <row r="1572" spans="2:3" x14ac:dyDescent="0.2">
      <c r="B1572" s="48">
        <v>43446</v>
      </c>
      <c r="C1572" s="51">
        <v>2.9060000000000002E-2</v>
      </c>
    </row>
    <row r="1573" spans="2:3" x14ac:dyDescent="0.2">
      <c r="B1573" s="48">
        <v>43447</v>
      </c>
      <c r="C1573" s="51">
        <v>2.911E-2</v>
      </c>
    </row>
    <row r="1574" spans="2:3" x14ac:dyDescent="0.2">
      <c r="B1574" s="48">
        <v>43448</v>
      </c>
      <c r="C1574" s="51">
        <v>2.8910000000000002E-2</v>
      </c>
    </row>
    <row r="1575" spans="2:3" x14ac:dyDescent="0.2">
      <c r="B1575" s="48">
        <v>43451</v>
      </c>
      <c r="C1575" s="51">
        <v>2.8570000000000002E-2</v>
      </c>
    </row>
    <row r="1576" spans="2:3" x14ac:dyDescent="0.2">
      <c r="B1576" s="48">
        <v>43452</v>
      </c>
      <c r="C1576" s="51">
        <v>2.8250000000000001E-2</v>
      </c>
    </row>
    <row r="1577" spans="2:3" x14ac:dyDescent="0.2">
      <c r="B1577" s="48">
        <v>43453</v>
      </c>
      <c r="C1577" s="51">
        <v>2.7779999999999999E-2</v>
      </c>
    </row>
    <row r="1578" spans="2:3" x14ac:dyDescent="0.2">
      <c r="B1578" s="48">
        <v>43454</v>
      </c>
      <c r="C1578" s="51">
        <v>2.7890000000000002E-2</v>
      </c>
    </row>
    <row r="1579" spans="2:3" x14ac:dyDescent="0.2">
      <c r="B1579" s="48">
        <v>43455</v>
      </c>
      <c r="C1579" s="51">
        <v>2.7919999999999997E-2</v>
      </c>
    </row>
    <row r="1580" spans="2:3" x14ac:dyDescent="0.2">
      <c r="B1580" s="48">
        <v>43458</v>
      </c>
      <c r="C1580" s="51">
        <v>2.7490000000000001E-2</v>
      </c>
    </row>
    <row r="1581" spans="2:3" x14ac:dyDescent="0.2">
      <c r="B1581" s="48">
        <v>43460</v>
      </c>
      <c r="C1581" s="51">
        <v>2.7970000000000002E-2</v>
      </c>
    </row>
    <row r="1582" spans="2:3" x14ac:dyDescent="0.2">
      <c r="B1582" s="48">
        <v>43461</v>
      </c>
      <c r="C1582" s="51">
        <v>2.743E-2</v>
      </c>
    </row>
    <row r="1583" spans="2:3" x14ac:dyDescent="0.2">
      <c r="B1583" s="48">
        <v>43462</v>
      </c>
      <c r="C1583" s="51">
        <v>2.7360000000000002E-2</v>
      </c>
    </row>
    <row r="1584" spans="2:3" x14ac:dyDescent="0.2">
      <c r="B1584" s="48">
        <v>43465</v>
      </c>
      <c r="C1584" s="51">
        <v>2.6859999999999998E-2</v>
      </c>
    </row>
    <row r="1585" spans="2:3" x14ac:dyDescent="0.2">
      <c r="B1585" s="48">
        <v>43467</v>
      </c>
      <c r="C1585" s="51">
        <v>2.6610000000000002E-2</v>
      </c>
    </row>
    <row r="1586" spans="2:3" x14ac:dyDescent="0.2">
      <c r="B1586" s="48">
        <v>43468</v>
      </c>
      <c r="C1586" s="51">
        <v>2.5539999999999997E-2</v>
      </c>
    </row>
    <row r="1587" spans="2:3" x14ac:dyDescent="0.2">
      <c r="B1587" s="48">
        <v>43469</v>
      </c>
      <c r="C1587" s="51">
        <v>2.6589999999999999E-2</v>
      </c>
    </row>
    <row r="1588" spans="2:3" x14ac:dyDescent="0.2">
      <c r="B1588" s="48">
        <v>43472</v>
      </c>
      <c r="C1588" s="51">
        <v>2.682E-2</v>
      </c>
    </row>
    <row r="1589" spans="2:3" x14ac:dyDescent="0.2">
      <c r="B1589" s="48">
        <v>43473</v>
      </c>
      <c r="C1589" s="51">
        <v>2.7160000000000004E-2</v>
      </c>
    </row>
    <row r="1590" spans="2:3" x14ac:dyDescent="0.2">
      <c r="B1590" s="48">
        <v>43474</v>
      </c>
      <c r="C1590" s="51">
        <v>2.7280000000000002E-2</v>
      </c>
    </row>
    <row r="1591" spans="2:3" x14ac:dyDescent="0.2">
      <c r="B1591" s="48">
        <v>43475</v>
      </c>
      <c r="C1591" s="51">
        <v>2.7309999999999997E-2</v>
      </c>
    </row>
    <row r="1592" spans="2:3" x14ac:dyDescent="0.2">
      <c r="B1592" s="48">
        <v>43476</v>
      </c>
      <c r="C1592" s="51">
        <v>2.7009999999999999E-2</v>
      </c>
    </row>
    <row r="1593" spans="2:3" x14ac:dyDescent="0.2">
      <c r="B1593" s="48">
        <v>43479</v>
      </c>
      <c r="C1593" s="51">
        <v>2.7099999999999999E-2</v>
      </c>
    </row>
    <row r="1594" spans="2:3" x14ac:dyDescent="0.2">
      <c r="B1594" s="48">
        <v>43480</v>
      </c>
      <c r="C1594" s="51">
        <v>2.7109999999999999E-2</v>
      </c>
    </row>
    <row r="1595" spans="2:3" x14ac:dyDescent="0.2">
      <c r="B1595" s="48">
        <v>43481</v>
      </c>
      <c r="C1595" s="51">
        <v>2.7309999999999997E-2</v>
      </c>
    </row>
    <row r="1596" spans="2:3" x14ac:dyDescent="0.2">
      <c r="B1596" s="48">
        <v>43482</v>
      </c>
      <c r="C1596" s="51">
        <v>2.7490000000000001E-2</v>
      </c>
    </row>
    <row r="1597" spans="2:3" x14ac:dyDescent="0.2">
      <c r="B1597" s="48">
        <v>43483</v>
      </c>
      <c r="C1597" s="51">
        <v>2.7839999999999997E-2</v>
      </c>
    </row>
    <row r="1598" spans="2:3" x14ac:dyDescent="0.2">
      <c r="B1598" s="48">
        <v>43487</v>
      </c>
      <c r="C1598" s="51">
        <v>2.7300000000000001E-2</v>
      </c>
    </row>
    <row r="1599" spans="2:3" x14ac:dyDescent="0.2">
      <c r="B1599" s="48">
        <v>43488</v>
      </c>
      <c r="C1599" s="51">
        <v>2.7549999999999998E-2</v>
      </c>
    </row>
    <row r="1600" spans="2:3" x14ac:dyDescent="0.2">
      <c r="B1600" s="48">
        <v>43489</v>
      </c>
      <c r="C1600" s="51">
        <v>2.7120000000000002E-2</v>
      </c>
    </row>
    <row r="1601" spans="2:3" x14ac:dyDescent="0.2">
      <c r="B1601" s="48">
        <v>43490</v>
      </c>
      <c r="C1601" s="51">
        <v>2.7530000000000002E-2</v>
      </c>
    </row>
    <row r="1602" spans="2:3" x14ac:dyDescent="0.2">
      <c r="B1602" s="48">
        <v>43493</v>
      </c>
      <c r="C1602" s="51">
        <v>2.7440000000000003E-2</v>
      </c>
    </row>
    <row r="1603" spans="2:3" x14ac:dyDescent="0.2">
      <c r="B1603" s="48">
        <v>43494</v>
      </c>
      <c r="C1603" s="51">
        <v>2.7120000000000002E-2</v>
      </c>
    </row>
    <row r="1604" spans="2:3" x14ac:dyDescent="0.2">
      <c r="B1604" s="48">
        <v>43495</v>
      </c>
      <c r="C1604" s="51">
        <v>2.6949999999999998E-2</v>
      </c>
    </row>
    <row r="1605" spans="2:3" x14ac:dyDescent="0.2">
      <c r="B1605" s="48">
        <v>43496</v>
      </c>
      <c r="C1605" s="51">
        <v>2.6349999999999998E-2</v>
      </c>
    </row>
    <row r="1606" spans="2:3" x14ac:dyDescent="0.2">
      <c r="B1606" s="48">
        <v>43497</v>
      </c>
      <c r="C1606" s="51">
        <v>2.691E-2</v>
      </c>
    </row>
    <row r="1607" spans="2:3" x14ac:dyDescent="0.2">
      <c r="B1607" s="48">
        <v>43500</v>
      </c>
      <c r="C1607" s="51">
        <v>2.724E-2</v>
      </c>
    </row>
    <row r="1608" spans="2:3" x14ac:dyDescent="0.2">
      <c r="B1608" s="48">
        <v>43501</v>
      </c>
      <c r="C1608" s="51">
        <v>2.7019999999999999E-2</v>
      </c>
    </row>
    <row r="1609" spans="2:3" x14ac:dyDescent="0.2">
      <c r="B1609" s="48">
        <v>43502</v>
      </c>
      <c r="C1609" s="51">
        <v>2.7019999999999999E-2</v>
      </c>
    </row>
    <row r="1610" spans="2:3" x14ac:dyDescent="0.2">
      <c r="B1610" s="48">
        <v>43503</v>
      </c>
      <c r="C1610" s="51">
        <v>2.6520000000000002E-2</v>
      </c>
    </row>
    <row r="1611" spans="2:3" x14ac:dyDescent="0.2">
      <c r="B1611" s="48">
        <v>43504</v>
      </c>
      <c r="C1611" s="51">
        <v>2.632E-2</v>
      </c>
    </row>
    <row r="1612" spans="2:3" x14ac:dyDescent="0.2">
      <c r="B1612" s="48">
        <v>43507</v>
      </c>
      <c r="C1612" s="51">
        <v>2.6610000000000002E-2</v>
      </c>
    </row>
    <row r="1613" spans="2:3" x14ac:dyDescent="0.2">
      <c r="B1613" s="48">
        <v>43508</v>
      </c>
      <c r="C1613" s="51">
        <v>2.6840000000000003E-2</v>
      </c>
    </row>
    <row r="1614" spans="2:3" x14ac:dyDescent="0.2">
      <c r="B1614" s="48">
        <v>43509</v>
      </c>
      <c r="C1614" s="51">
        <v>2.7080000000000003E-2</v>
      </c>
    </row>
    <row r="1615" spans="2:3" x14ac:dyDescent="0.2">
      <c r="B1615" s="48">
        <v>43510</v>
      </c>
      <c r="C1615" s="51">
        <v>2.657E-2</v>
      </c>
    </row>
    <row r="1616" spans="2:3" x14ac:dyDescent="0.2">
      <c r="B1616" s="48">
        <v>43511</v>
      </c>
      <c r="C1616" s="51">
        <v>2.666E-2</v>
      </c>
    </row>
    <row r="1617" spans="2:3" x14ac:dyDescent="0.2">
      <c r="B1617" s="48">
        <v>43515</v>
      </c>
      <c r="C1617" s="51">
        <v>2.6469999999999997E-2</v>
      </c>
    </row>
    <row r="1618" spans="2:3" x14ac:dyDescent="0.2">
      <c r="B1618" s="48">
        <v>43516</v>
      </c>
      <c r="C1618" s="51">
        <v>2.6539999999999998E-2</v>
      </c>
    </row>
    <row r="1619" spans="2:3" x14ac:dyDescent="0.2">
      <c r="B1619" s="48">
        <v>43517</v>
      </c>
      <c r="C1619" s="51">
        <v>2.6880000000000001E-2</v>
      </c>
    </row>
    <row r="1620" spans="2:3" x14ac:dyDescent="0.2">
      <c r="B1620" s="48">
        <v>43518</v>
      </c>
      <c r="C1620" s="51">
        <v>2.6549999999999997E-2</v>
      </c>
    </row>
    <row r="1621" spans="2:3" x14ac:dyDescent="0.2">
      <c r="B1621" s="48">
        <v>43521</v>
      </c>
      <c r="C1621" s="51">
        <v>2.673E-2</v>
      </c>
    </row>
    <row r="1622" spans="2:3" x14ac:dyDescent="0.2">
      <c r="B1622" s="48">
        <v>43522</v>
      </c>
      <c r="C1622" s="51">
        <v>2.6360000000000001E-2</v>
      </c>
    </row>
    <row r="1623" spans="2:3" x14ac:dyDescent="0.2">
      <c r="B1623" s="48">
        <v>43523</v>
      </c>
      <c r="C1623" s="51">
        <v>2.6929999999999999E-2</v>
      </c>
    </row>
    <row r="1624" spans="2:3" x14ac:dyDescent="0.2">
      <c r="B1624" s="48">
        <v>43524</v>
      </c>
      <c r="C1624" s="51">
        <v>2.7109999999999999E-2</v>
      </c>
    </row>
    <row r="1625" spans="2:3" x14ac:dyDescent="0.2">
      <c r="B1625" s="48">
        <v>43525</v>
      </c>
      <c r="C1625" s="51">
        <v>2.7549999999999998E-2</v>
      </c>
    </row>
    <row r="1626" spans="2:3" x14ac:dyDescent="0.2">
      <c r="B1626" s="48">
        <v>43528</v>
      </c>
      <c r="C1626" s="51">
        <v>2.7220000000000001E-2</v>
      </c>
    </row>
    <row r="1627" spans="2:3" x14ac:dyDescent="0.2">
      <c r="B1627" s="48">
        <v>43529</v>
      </c>
      <c r="C1627" s="51">
        <v>2.7220000000000001E-2</v>
      </c>
    </row>
    <row r="1628" spans="2:3" x14ac:dyDescent="0.2">
      <c r="B1628" s="48">
        <v>43530</v>
      </c>
      <c r="C1628" s="51">
        <v>2.6920000000000003E-2</v>
      </c>
    </row>
    <row r="1629" spans="2:3" x14ac:dyDescent="0.2">
      <c r="B1629" s="48">
        <v>43531</v>
      </c>
      <c r="C1629" s="51">
        <v>2.6360000000000001E-2</v>
      </c>
    </row>
    <row r="1630" spans="2:3" x14ac:dyDescent="0.2">
      <c r="B1630" s="48">
        <v>43532</v>
      </c>
      <c r="C1630" s="51">
        <v>2.6249999999999999E-2</v>
      </c>
    </row>
    <row r="1631" spans="2:3" x14ac:dyDescent="0.2">
      <c r="B1631" s="48">
        <v>43535</v>
      </c>
      <c r="C1631" s="51">
        <v>2.6429999999999999E-2</v>
      </c>
    </row>
    <row r="1632" spans="2:3" x14ac:dyDescent="0.2">
      <c r="B1632" s="48">
        <v>43536</v>
      </c>
      <c r="C1632" s="51">
        <v>2.605E-2</v>
      </c>
    </row>
    <row r="1633" spans="2:3" x14ac:dyDescent="0.2">
      <c r="B1633" s="48">
        <v>43537</v>
      </c>
      <c r="C1633" s="51">
        <v>2.6110000000000001E-2</v>
      </c>
    </row>
    <row r="1634" spans="2:3" x14ac:dyDescent="0.2">
      <c r="B1634" s="48">
        <v>43538</v>
      </c>
      <c r="C1634" s="51">
        <v>2.63E-2</v>
      </c>
    </row>
    <row r="1635" spans="2:3" x14ac:dyDescent="0.2">
      <c r="B1635" s="48">
        <v>43539</v>
      </c>
      <c r="C1635" s="51">
        <v>2.5929999999999998E-2</v>
      </c>
    </row>
    <row r="1636" spans="2:3" x14ac:dyDescent="0.2">
      <c r="B1636" s="48">
        <v>43542</v>
      </c>
      <c r="C1636" s="51">
        <v>2.6019999999999998E-2</v>
      </c>
    </row>
    <row r="1637" spans="2:3" x14ac:dyDescent="0.2">
      <c r="B1637" s="48">
        <v>43543</v>
      </c>
      <c r="C1637" s="51">
        <v>2.614E-2</v>
      </c>
    </row>
    <row r="1638" spans="2:3" x14ac:dyDescent="0.2">
      <c r="B1638" s="48">
        <v>43544</v>
      </c>
      <c r="C1638" s="51">
        <v>2.5350000000000001E-2</v>
      </c>
    </row>
    <row r="1639" spans="2:3" x14ac:dyDescent="0.2">
      <c r="B1639" s="48">
        <v>43545</v>
      </c>
      <c r="C1639" s="51">
        <v>2.537E-2</v>
      </c>
    </row>
    <row r="1640" spans="2:3" x14ac:dyDescent="0.2">
      <c r="B1640" s="48">
        <v>43546</v>
      </c>
      <c r="C1640" s="51">
        <v>2.4550000000000002E-2</v>
      </c>
    </row>
    <row r="1641" spans="2:3" x14ac:dyDescent="0.2">
      <c r="B1641" s="48">
        <v>43549</v>
      </c>
      <c r="C1641" s="51">
        <v>2.4199999999999999E-2</v>
      </c>
    </row>
    <row r="1642" spans="2:3" x14ac:dyDescent="0.2">
      <c r="B1642" s="48">
        <v>43550</v>
      </c>
      <c r="C1642" s="51">
        <v>2.4140000000000002E-2</v>
      </c>
    </row>
    <row r="1643" spans="2:3" x14ac:dyDescent="0.2">
      <c r="B1643" s="48">
        <v>43551</v>
      </c>
      <c r="C1643" s="51">
        <v>2.3740000000000001E-2</v>
      </c>
    </row>
    <row r="1644" spans="2:3" x14ac:dyDescent="0.2">
      <c r="B1644" s="48">
        <v>43552</v>
      </c>
      <c r="C1644" s="51">
        <v>2.3889999999999998E-2</v>
      </c>
    </row>
    <row r="1645" spans="2:3" x14ac:dyDescent="0.2">
      <c r="B1645" s="48">
        <v>43553</v>
      </c>
      <c r="C1645" s="51">
        <v>2.4140000000000002E-2</v>
      </c>
    </row>
    <row r="1646" spans="2:3" x14ac:dyDescent="0.2">
      <c r="B1646" s="48">
        <v>43556</v>
      </c>
      <c r="C1646" s="51">
        <v>2.4969999999999999E-2</v>
      </c>
    </row>
    <row r="1647" spans="2:3" x14ac:dyDescent="0.2">
      <c r="B1647" s="48">
        <v>43557</v>
      </c>
      <c r="C1647" s="51">
        <v>2.4809999999999999E-2</v>
      </c>
    </row>
    <row r="1648" spans="2:3" x14ac:dyDescent="0.2">
      <c r="B1648" s="48">
        <v>43558</v>
      </c>
      <c r="C1648" s="51">
        <v>2.5169999999999998E-2</v>
      </c>
    </row>
    <row r="1649" spans="2:3" x14ac:dyDescent="0.2">
      <c r="B1649" s="48">
        <v>43559</v>
      </c>
      <c r="C1649" s="51">
        <v>2.512E-2</v>
      </c>
    </row>
    <row r="1650" spans="2:3" x14ac:dyDescent="0.2">
      <c r="B1650" s="48">
        <v>43560</v>
      </c>
      <c r="C1650" s="51">
        <v>2.5009999999999998E-2</v>
      </c>
    </row>
    <row r="1651" spans="2:3" x14ac:dyDescent="0.2">
      <c r="B1651" s="48">
        <v>43563</v>
      </c>
      <c r="C1651" s="51">
        <v>2.5190000000000001E-2</v>
      </c>
    </row>
    <row r="1652" spans="2:3" x14ac:dyDescent="0.2">
      <c r="B1652" s="48">
        <v>43564</v>
      </c>
      <c r="C1652" s="51">
        <v>2.4990000000000002E-2</v>
      </c>
    </row>
    <row r="1653" spans="2:3" x14ac:dyDescent="0.2">
      <c r="B1653" s="48">
        <v>43565</v>
      </c>
      <c r="C1653" s="51">
        <v>2.477E-2</v>
      </c>
    </row>
    <row r="1654" spans="2:3" x14ac:dyDescent="0.2">
      <c r="B1654" s="48">
        <v>43566</v>
      </c>
      <c r="C1654" s="51">
        <v>2.504E-2</v>
      </c>
    </row>
    <row r="1655" spans="2:3" x14ac:dyDescent="0.2">
      <c r="B1655" s="48">
        <v>43567</v>
      </c>
      <c r="C1655" s="51">
        <v>2.5600000000000001E-2</v>
      </c>
    </row>
    <row r="1656" spans="2:3" x14ac:dyDescent="0.2">
      <c r="B1656" s="48">
        <v>43570</v>
      </c>
      <c r="C1656" s="51">
        <v>2.5530000000000001E-2</v>
      </c>
    </row>
    <row r="1657" spans="2:3" x14ac:dyDescent="0.2">
      <c r="B1657" s="48">
        <v>43571</v>
      </c>
      <c r="C1657" s="51">
        <v>2.5920000000000002E-2</v>
      </c>
    </row>
    <row r="1658" spans="2:3" x14ac:dyDescent="0.2">
      <c r="B1658" s="48">
        <v>43572</v>
      </c>
      <c r="C1658" s="51">
        <v>2.5920000000000002E-2</v>
      </c>
    </row>
    <row r="1659" spans="2:3" x14ac:dyDescent="0.2">
      <c r="B1659" s="48">
        <v>43573</v>
      </c>
      <c r="C1659" s="51">
        <v>2.5600000000000001E-2</v>
      </c>
    </row>
    <row r="1660" spans="2:3" x14ac:dyDescent="0.2">
      <c r="B1660" s="48">
        <v>43577</v>
      </c>
      <c r="C1660" s="51">
        <v>2.5899999999999999E-2</v>
      </c>
    </row>
    <row r="1661" spans="2:3" x14ac:dyDescent="0.2">
      <c r="B1661" s="48">
        <v>43578</v>
      </c>
      <c r="C1661" s="51">
        <v>2.5699999999999997E-2</v>
      </c>
    </row>
    <row r="1662" spans="2:3" x14ac:dyDescent="0.2">
      <c r="B1662" s="48">
        <v>43579</v>
      </c>
      <c r="C1662" s="51">
        <v>2.5219999999999999E-2</v>
      </c>
    </row>
    <row r="1663" spans="2:3" x14ac:dyDescent="0.2">
      <c r="B1663" s="48">
        <v>43580</v>
      </c>
      <c r="C1663" s="51">
        <v>2.5339999999999998E-2</v>
      </c>
    </row>
    <row r="1664" spans="2:3" x14ac:dyDescent="0.2">
      <c r="B1664" s="48">
        <v>43581</v>
      </c>
      <c r="C1664" s="51">
        <v>2.5049999999999999E-2</v>
      </c>
    </row>
    <row r="1665" spans="2:3" x14ac:dyDescent="0.2">
      <c r="B1665" s="48">
        <v>43584</v>
      </c>
      <c r="C1665" s="51">
        <v>2.5360000000000001E-2</v>
      </c>
    </row>
    <row r="1666" spans="2:3" x14ac:dyDescent="0.2">
      <c r="B1666" s="48">
        <v>43585</v>
      </c>
      <c r="C1666" s="51">
        <v>2.5089999999999998E-2</v>
      </c>
    </row>
    <row r="1667" spans="2:3" x14ac:dyDescent="0.2">
      <c r="B1667" s="48">
        <v>43586</v>
      </c>
      <c r="C1667" s="51">
        <v>2.511E-2</v>
      </c>
    </row>
    <row r="1668" spans="2:3" x14ac:dyDescent="0.2">
      <c r="B1668" s="48">
        <v>43587</v>
      </c>
      <c r="C1668" s="51">
        <v>2.5520000000000001E-2</v>
      </c>
    </row>
    <row r="1669" spans="2:3" x14ac:dyDescent="0.2">
      <c r="B1669" s="48">
        <v>43588</v>
      </c>
      <c r="C1669" s="51">
        <v>2.5310000000000003E-2</v>
      </c>
    </row>
    <row r="1670" spans="2:3" x14ac:dyDescent="0.2">
      <c r="B1670" s="48">
        <v>43591</v>
      </c>
      <c r="C1670" s="51">
        <v>2.5000000000000001E-2</v>
      </c>
    </row>
    <row r="1671" spans="2:3" x14ac:dyDescent="0.2">
      <c r="B1671" s="48">
        <v>43592</v>
      </c>
      <c r="C1671" s="51">
        <v>2.4479999999999998E-2</v>
      </c>
    </row>
    <row r="1672" spans="2:3" x14ac:dyDescent="0.2">
      <c r="B1672" s="48">
        <v>43593</v>
      </c>
      <c r="C1672" s="51">
        <v>2.4820000000000002E-2</v>
      </c>
    </row>
    <row r="1673" spans="2:3" x14ac:dyDescent="0.2">
      <c r="B1673" s="48">
        <v>43594</v>
      </c>
      <c r="C1673" s="51">
        <v>2.4569999999999998E-2</v>
      </c>
    </row>
    <row r="1674" spans="2:3" x14ac:dyDescent="0.2">
      <c r="B1674" s="48">
        <v>43595</v>
      </c>
      <c r="C1674" s="51">
        <v>2.4550000000000002E-2</v>
      </c>
    </row>
    <row r="1675" spans="2:3" x14ac:dyDescent="0.2">
      <c r="B1675" s="48">
        <v>43598</v>
      </c>
      <c r="C1675" s="51">
        <v>2.4049999999999998E-2</v>
      </c>
    </row>
    <row r="1676" spans="2:3" x14ac:dyDescent="0.2">
      <c r="B1676" s="48">
        <v>43599</v>
      </c>
      <c r="C1676" s="51">
        <v>2.419E-2</v>
      </c>
    </row>
    <row r="1677" spans="2:3" x14ac:dyDescent="0.2">
      <c r="B1677" s="48">
        <v>43600</v>
      </c>
      <c r="C1677" s="51">
        <v>2.3789999999999999E-2</v>
      </c>
    </row>
    <row r="1678" spans="2:3" x14ac:dyDescent="0.2">
      <c r="B1678" s="48">
        <v>43601</v>
      </c>
      <c r="C1678" s="51">
        <v>2.4049999999999998E-2</v>
      </c>
    </row>
    <row r="1679" spans="2:3" x14ac:dyDescent="0.2">
      <c r="B1679" s="48">
        <v>43602</v>
      </c>
      <c r="C1679" s="51">
        <v>2.3929999999999996E-2</v>
      </c>
    </row>
    <row r="1680" spans="2:3" x14ac:dyDescent="0.2">
      <c r="B1680" s="48">
        <v>43605</v>
      </c>
      <c r="C1680" s="51">
        <v>2.4160000000000001E-2</v>
      </c>
    </row>
    <row r="1681" spans="2:3" x14ac:dyDescent="0.2">
      <c r="B1681" s="48">
        <v>43606</v>
      </c>
      <c r="C1681" s="51">
        <v>2.426E-2</v>
      </c>
    </row>
    <row r="1682" spans="2:3" x14ac:dyDescent="0.2">
      <c r="B1682" s="48">
        <v>43607</v>
      </c>
      <c r="C1682" s="51">
        <v>2.3929999999999996E-2</v>
      </c>
    </row>
    <row r="1683" spans="2:3" x14ac:dyDescent="0.2">
      <c r="B1683" s="48">
        <v>43608</v>
      </c>
      <c r="C1683" s="51">
        <v>2.2959999999999998E-2</v>
      </c>
    </row>
    <row r="1684" spans="2:3" x14ac:dyDescent="0.2">
      <c r="B1684" s="48">
        <v>43609</v>
      </c>
      <c r="C1684" s="51">
        <v>2.3239999999999997E-2</v>
      </c>
    </row>
    <row r="1685" spans="2:3" x14ac:dyDescent="0.2">
      <c r="B1685" s="48">
        <v>43613</v>
      </c>
      <c r="C1685" s="51">
        <v>2.2679999999999999E-2</v>
      </c>
    </row>
    <row r="1686" spans="2:3" x14ac:dyDescent="0.2">
      <c r="B1686" s="48">
        <v>43614</v>
      </c>
      <c r="C1686" s="51">
        <v>2.2360000000000001E-2</v>
      </c>
    </row>
    <row r="1687" spans="2:3" x14ac:dyDescent="0.2">
      <c r="B1687" s="48">
        <v>43615</v>
      </c>
      <c r="C1687" s="51">
        <v>2.2269999999999998E-2</v>
      </c>
    </row>
    <row r="1688" spans="2:3" x14ac:dyDescent="0.2">
      <c r="B1688" s="48">
        <v>43616</v>
      </c>
      <c r="C1688" s="51">
        <v>2.1419999999999998E-2</v>
      </c>
    </row>
    <row r="1689" spans="2:3" x14ac:dyDescent="0.2">
      <c r="B1689" s="48">
        <v>43619</v>
      </c>
      <c r="C1689" s="51">
        <v>2.0809999999999999E-2</v>
      </c>
    </row>
    <row r="1690" spans="2:3" x14ac:dyDescent="0.2">
      <c r="B1690" s="48">
        <v>43620</v>
      </c>
      <c r="C1690" s="51">
        <v>2.1190000000000001E-2</v>
      </c>
    </row>
    <row r="1691" spans="2:3" x14ac:dyDescent="0.2">
      <c r="B1691" s="48">
        <v>43621</v>
      </c>
      <c r="C1691" s="51">
        <v>2.1230000000000002E-2</v>
      </c>
    </row>
    <row r="1692" spans="2:3" x14ac:dyDescent="0.2">
      <c r="B1692" s="48">
        <v>43622</v>
      </c>
      <c r="C1692" s="51">
        <v>2.1240000000000002E-2</v>
      </c>
    </row>
    <row r="1693" spans="2:3" x14ac:dyDescent="0.2">
      <c r="B1693" s="48">
        <v>43623</v>
      </c>
      <c r="C1693" s="51">
        <v>2.0840000000000001E-2</v>
      </c>
    </row>
    <row r="1694" spans="2:3" x14ac:dyDescent="0.2">
      <c r="B1694" s="48">
        <v>43626</v>
      </c>
      <c r="C1694" s="51">
        <v>2.1429999999999998E-2</v>
      </c>
    </row>
    <row r="1695" spans="2:3" x14ac:dyDescent="0.2">
      <c r="B1695" s="48">
        <v>43627</v>
      </c>
      <c r="C1695" s="51">
        <v>2.1400000000000002E-2</v>
      </c>
    </row>
    <row r="1696" spans="2:3" x14ac:dyDescent="0.2">
      <c r="B1696" s="48">
        <v>43628</v>
      </c>
      <c r="C1696" s="51">
        <v>2.1269999999999997E-2</v>
      </c>
    </row>
    <row r="1697" spans="2:3" x14ac:dyDescent="0.2">
      <c r="B1697" s="48">
        <v>43629</v>
      </c>
      <c r="C1697" s="51">
        <v>2.0910000000000002E-2</v>
      </c>
    </row>
    <row r="1698" spans="2:3" x14ac:dyDescent="0.2">
      <c r="B1698" s="48">
        <v>43630</v>
      </c>
      <c r="C1698" s="51">
        <v>2.0930000000000001E-2</v>
      </c>
    </row>
    <row r="1699" spans="2:3" x14ac:dyDescent="0.2">
      <c r="B1699" s="48">
        <v>43633</v>
      </c>
      <c r="C1699" s="51">
        <v>2.086E-2</v>
      </c>
    </row>
    <row r="1700" spans="2:3" x14ac:dyDescent="0.2">
      <c r="B1700" s="48">
        <v>43634</v>
      </c>
      <c r="C1700" s="51">
        <v>2.06E-2</v>
      </c>
    </row>
    <row r="1701" spans="2:3" x14ac:dyDescent="0.2">
      <c r="B1701" s="48">
        <v>43635</v>
      </c>
      <c r="C1701" s="51">
        <v>2.0289999999999999E-2</v>
      </c>
    </row>
    <row r="1702" spans="2:3" x14ac:dyDescent="0.2">
      <c r="B1702" s="48">
        <v>43636</v>
      </c>
      <c r="C1702" s="51">
        <v>2.001E-2</v>
      </c>
    </row>
    <row r="1703" spans="2:3" x14ac:dyDescent="0.2">
      <c r="B1703" s="48">
        <v>43637</v>
      </c>
      <c r="C1703" s="51">
        <v>2.068E-2</v>
      </c>
    </row>
    <row r="1704" spans="2:3" x14ac:dyDescent="0.2">
      <c r="B1704" s="48">
        <v>43640</v>
      </c>
      <c r="C1704" s="51">
        <v>2.0209999999999999E-2</v>
      </c>
    </row>
    <row r="1705" spans="2:3" x14ac:dyDescent="0.2">
      <c r="B1705" s="48">
        <v>43641</v>
      </c>
      <c r="C1705" s="51">
        <v>1.9939999999999999E-2</v>
      </c>
    </row>
    <row r="1706" spans="2:3" x14ac:dyDescent="0.2">
      <c r="B1706" s="48">
        <v>43642</v>
      </c>
      <c r="C1706" s="51">
        <v>2.0489999999999998E-2</v>
      </c>
    </row>
    <row r="1707" spans="2:3" x14ac:dyDescent="0.2">
      <c r="B1707" s="48">
        <v>43643</v>
      </c>
      <c r="C1707" s="51">
        <v>2.0049999999999998E-2</v>
      </c>
    </row>
    <row r="1708" spans="2:3" x14ac:dyDescent="0.2">
      <c r="B1708" s="48">
        <v>43644</v>
      </c>
      <c r="C1708" s="51">
        <v>0.02</v>
      </c>
    </row>
    <row r="1709" spans="2:3" x14ac:dyDescent="0.2">
      <c r="B1709" s="48">
        <v>43647</v>
      </c>
      <c r="C1709" s="51">
        <v>2.0339999999999997E-2</v>
      </c>
    </row>
    <row r="1710" spans="2:3" x14ac:dyDescent="0.2">
      <c r="B1710" s="48">
        <v>43648</v>
      </c>
      <c r="C1710" s="51">
        <v>1.976E-2</v>
      </c>
    </row>
    <row r="1711" spans="2:3" x14ac:dyDescent="0.2">
      <c r="B1711" s="48">
        <v>43649</v>
      </c>
      <c r="C1711" s="51">
        <v>1.9530000000000002E-2</v>
      </c>
    </row>
    <row r="1712" spans="2:3" x14ac:dyDescent="0.2">
      <c r="B1712" s="48">
        <v>43651</v>
      </c>
      <c r="C1712" s="51">
        <v>2.0480000000000002E-2</v>
      </c>
    </row>
    <row r="1713" spans="2:3" x14ac:dyDescent="0.2">
      <c r="B1713" s="48">
        <v>43654</v>
      </c>
      <c r="C1713" s="51">
        <v>2.0339999999999997E-2</v>
      </c>
    </row>
    <row r="1714" spans="2:3" x14ac:dyDescent="0.2">
      <c r="B1714" s="48">
        <v>43655</v>
      </c>
      <c r="C1714" s="51">
        <v>2.0539999999999999E-2</v>
      </c>
    </row>
    <row r="1715" spans="2:3" x14ac:dyDescent="0.2">
      <c r="B1715" s="48">
        <v>43656</v>
      </c>
      <c r="C1715" s="51">
        <v>2.061E-2</v>
      </c>
    </row>
    <row r="1716" spans="2:3" x14ac:dyDescent="0.2">
      <c r="B1716" s="48">
        <v>43657</v>
      </c>
      <c r="C1716" s="51">
        <v>2.12E-2</v>
      </c>
    </row>
    <row r="1717" spans="2:3" x14ac:dyDescent="0.2">
      <c r="B1717" s="48">
        <v>43658</v>
      </c>
      <c r="C1717" s="51">
        <v>2.1059999999999999E-2</v>
      </c>
    </row>
    <row r="1718" spans="2:3" x14ac:dyDescent="0.2">
      <c r="B1718" s="48">
        <v>43661</v>
      </c>
      <c r="C1718" s="51">
        <v>2.0920000000000001E-2</v>
      </c>
    </row>
    <row r="1719" spans="2:3" x14ac:dyDescent="0.2">
      <c r="B1719" s="48">
        <v>43662</v>
      </c>
      <c r="C1719" s="51">
        <v>2.1219999999999999E-2</v>
      </c>
    </row>
    <row r="1720" spans="2:3" x14ac:dyDescent="0.2">
      <c r="B1720" s="48">
        <v>43663</v>
      </c>
      <c r="C1720" s="51">
        <v>2.061E-2</v>
      </c>
    </row>
    <row r="1721" spans="2:3" x14ac:dyDescent="0.2">
      <c r="B1721" s="48">
        <v>43664</v>
      </c>
      <c r="C1721" s="51">
        <v>2.0379999999999999E-2</v>
      </c>
    </row>
    <row r="1722" spans="2:3" x14ac:dyDescent="0.2">
      <c r="B1722" s="48">
        <v>43665</v>
      </c>
      <c r="C1722" s="51">
        <v>2.0480000000000002E-2</v>
      </c>
    </row>
    <row r="1723" spans="2:3" x14ac:dyDescent="0.2">
      <c r="B1723" s="48">
        <v>43668</v>
      </c>
      <c r="C1723" s="51">
        <v>2.043E-2</v>
      </c>
    </row>
    <row r="1724" spans="2:3" x14ac:dyDescent="0.2">
      <c r="B1724" s="48">
        <v>43669</v>
      </c>
      <c r="C1724" s="51">
        <v>2.0739999999999998E-2</v>
      </c>
    </row>
    <row r="1725" spans="2:3" x14ac:dyDescent="0.2">
      <c r="B1725" s="48">
        <v>43670</v>
      </c>
      <c r="C1725" s="51">
        <v>2.0499999999999997E-2</v>
      </c>
    </row>
    <row r="1726" spans="2:3" x14ac:dyDescent="0.2">
      <c r="B1726" s="48">
        <v>43671</v>
      </c>
      <c r="C1726" s="51">
        <v>2.0739999999999998E-2</v>
      </c>
    </row>
    <row r="1727" spans="2:3" x14ac:dyDescent="0.2">
      <c r="B1727" s="48">
        <v>43672</v>
      </c>
      <c r="C1727" s="51">
        <v>2.0809999999999999E-2</v>
      </c>
    </row>
    <row r="1728" spans="2:3" x14ac:dyDescent="0.2">
      <c r="B1728" s="48">
        <v>43675</v>
      </c>
      <c r="C1728" s="51">
        <v>2.0550000000000002E-2</v>
      </c>
    </row>
    <row r="1729" spans="2:3" x14ac:dyDescent="0.2">
      <c r="B1729" s="48">
        <v>43676</v>
      </c>
      <c r="C1729" s="51">
        <v>2.061E-2</v>
      </c>
    </row>
    <row r="1730" spans="2:3" x14ac:dyDescent="0.2">
      <c r="B1730" s="48">
        <v>43677</v>
      </c>
      <c r="C1730" s="51">
        <v>2.0209999999999999E-2</v>
      </c>
    </row>
    <row r="1731" spans="2:3" x14ac:dyDescent="0.2">
      <c r="B1731" s="48">
        <v>43678</v>
      </c>
      <c r="C1731" s="51">
        <v>1.8939999999999999E-2</v>
      </c>
    </row>
    <row r="1732" spans="2:3" x14ac:dyDescent="0.2">
      <c r="B1732" s="48">
        <v>43679</v>
      </c>
      <c r="C1732" s="51">
        <v>1.8550000000000001E-2</v>
      </c>
    </row>
    <row r="1733" spans="2:3" x14ac:dyDescent="0.2">
      <c r="B1733" s="48">
        <v>43682</v>
      </c>
      <c r="C1733" s="51">
        <v>1.7350000000000001E-2</v>
      </c>
    </row>
    <row r="1734" spans="2:3" x14ac:dyDescent="0.2">
      <c r="B1734" s="48">
        <v>43683</v>
      </c>
      <c r="C1734" s="51">
        <v>1.7390000000000003E-2</v>
      </c>
    </row>
    <row r="1735" spans="2:3" x14ac:dyDescent="0.2">
      <c r="B1735" s="48">
        <v>43684</v>
      </c>
      <c r="C1735" s="51">
        <v>1.6840000000000001E-2</v>
      </c>
    </row>
    <row r="1736" spans="2:3" x14ac:dyDescent="0.2">
      <c r="B1736" s="48">
        <v>43685</v>
      </c>
      <c r="C1736" s="51">
        <v>1.7159999999999998E-2</v>
      </c>
    </row>
    <row r="1737" spans="2:3" x14ac:dyDescent="0.2">
      <c r="B1737" s="48">
        <v>43686</v>
      </c>
      <c r="C1737" s="51">
        <v>1.7340000000000001E-2</v>
      </c>
    </row>
    <row r="1738" spans="2:3" x14ac:dyDescent="0.2">
      <c r="B1738" s="48">
        <v>43689</v>
      </c>
      <c r="C1738" s="51">
        <v>1.6390000000000002E-2</v>
      </c>
    </row>
    <row r="1739" spans="2:3" x14ac:dyDescent="0.2">
      <c r="B1739" s="48">
        <v>43690</v>
      </c>
      <c r="C1739" s="51">
        <v>1.6799999999999999E-2</v>
      </c>
    </row>
    <row r="1740" spans="2:3" x14ac:dyDescent="0.2">
      <c r="B1740" s="48">
        <v>43691</v>
      </c>
      <c r="C1740" s="51">
        <v>1.5810000000000001E-2</v>
      </c>
    </row>
    <row r="1741" spans="2:3" x14ac:dyDescent="0.2">
      <c r="B1741" s="48">
        <v>43692</v>
      </c>
      <c r="C1741" s="51">
        <v>1.529E-2</v>
      </c>
    </row>
    <row r="1742" spans="2:3" x14ac:dyDescent="0.2">
      <c r="B1742" s="48">
        <v>43693</v>
      </c>
      <c r="C1742" s="51">
        <v>1.5389999999999999E-2</v>
      </c>
    </row>
    <row r="1743" spans="2:3" x14ac:dyDescent="0.2">
      <c r="B1743" s="48">
        <v>43696</v>
      </c>
      <c r="C1743" s="51">
        <v>1.5980000000000001E-2</v>
      </c>
    </row>
    <row r="1744" spans="2:3" x14ac:dyDescent="0.2">
      <c r="B1744" s="48">
        <v>43697</v>
      </c>
      <c r="C1744" s="51">
        <v>1.5609999999999999E-2</v>
      </c>
    </row>
    <row r="1745" spans="2:3" x14ac:dyDescent="0.2">
      <c r="B1745" s="48">
        <v>43698</v>
      </c>
      <c r="C1745" s="51">
        <v>1.5769999999999999E-2</v>
      </c>
    </row>
    <row r="1746" spans="2:3" x14ac:dyDescent="0.2">
      <c r="B1746" s="48">
        <v>43699</v>
      </c>
      <c r="C1746" s="51">
        <v>1.61E-2</v>
      </c>
    </row>
    <row r="1747" spans="2:3" x14ac:dyDescent="0.2">
      <c r="B1747" s="48">
        <v>43700</v>
      </c>
      <c r="C1747" s="51">
        <v>1.528E-2</v>
      </c>
    </row>
    <row r="1748" spans="2:3" x14ac:dyDescent="0.2">
      <c r="B1748" s="48">
        <v>43703</v>
      </c>
      <c r="C1748" s="51">
        <v>1.5449999999999998E-2</v>
      </c>
    </row>
    <row r="1749" spans="2:3" x14ac:dyDescent="0.2">
      <c r="B1749" s="48">
        <v>43704</v>
      </c>
      <c r="C1749" s="51">
        <v>1.49E-2</v>
      </c>
    </row>
    <row r="1750" spans="2:3" x14ac:dyDescent="0.2">
      <c r="B1750" s="48">
        <v>43705</v>
      </c>
      <c r="C1750" s="51">
        <v>1.4659999999999999E-2</v>
      </c>
    </row>
    <row r="1751" spans="2:3" x14ac:dyDescent="0.2">
      <c r="B1751" s="48">
        <v>43706</v>
      </c>
      <c r="C1751" s="51">
        <v>1.516E-2</v>
      </c>
    </row>
    <row r="1752" spans="2:3" x14ac:dyDescent="0.2">
      <c r="B1752" s="48">
        <v>43707</v>
      </c>
      <c r="C1752" s="51">
        <v>1.506E-2</v>
      </c>
    </row>
    <row r="1753" spans="2:3" x14ac:dyDescent="0.2">
      <c r="B1753" s="48">
        <v>43711</v>
      </c>
      <c r="C1753" s="51">
        <v>1.4659999999999999E-2</v>
      </c>
    </row>
    <row r="1754" spans="2:3" x14ac:dyDescent="0.2">
      <c r="B1754" s="48">
        <v>43712</v>
      </c>
      <c r="C1754" s="51">
        <v>1.4590000000000001E-2</v>
      </c>
    </row>
    <row r="1755" spans="2:3" x14ac:dyDescent="0.2">
      <c r="B1755" s="48">
        <v>43713</v>
      </c>
      <c r="C1755" s="51">
        <v>1.5650000000000001E-2</v>
      </c>
    </row>
    <row r="1756" spans="2:3" x14ac:dyDescent="0.2">
      <c r="B1756" s="48">
        <v>43714</v>
      </c>
      <c r="C1756" s="51">
        <v>1.55E-2</v>
      </c>
    </row>
    <row r="1757" spans="2:3" x14ac:dyDescent="0.2">
      <c r="B1757" s="48">
        <v>43717</v>
      </c>
      <c r="C1757" s="51">
        <v>1.6220000000000002E-2</v>
      </c>
    </row>
    <row r="1758" spans="2:3" x14ac:dyDescent="0.2">
      <c r="B1758" s="48">
        <v>43718</v>
      </c>
      <c r="C1758" s="51">
        <v>1.702E-2</v>
      </c>
    </row>
    <row r="1759" spans="2:3" x14ac:dyDescent="0.2">
      <c r="B1759" s="48">
        <v>43719</v>
      </c>
      <c r="C1759" s="51">
        <v>1.7330000000000002E-2</v>
      </c>
    </row>
    <row r="1760" spans="2:3" x14ac:dyDescent="0.2">
      <c r="B1760" s="48">
        <v>43720</v>
      </c>
      <c r="C1760" s="51">
        <v>1.7909999999999999E-2</v>
      </c>
    </row>
    <row r="1761" spans="2:3" x14ac:dyDescent="0.2">
      <c r="B1761" s="48">
        <v>43721</v>
      </c>
      <c r="C1761" s="51">
        <v>1.9030000000000002E-2</v>
      </c>
    </row>
    <row r="1762" spans="2:3" x14ac:dyDescent="0.2">
      <c r="B1762" s="48">
        <v>43724</v>
      </c>
      <c r="C1762" s="51">
        <v>1.8409999999999999E-2</v>
      </c>
    </row>
    <row r="1763" spans="2:3" x14ac:dyDescent="0.2">
      <c r="B1763" s="48">
        <v>43725</v>
      </c>
      <c r="C1763" s="51">
        <v>1.8120000000000001E-2</v>
      </c>
    </row>
    <row r="1764" spans="2:3" x14ac:dyDescent="0.2">
      <c r="B1764" s="48">
        <v>43726</v>
      </c>
      <c r="C1764" s="51">
        <v>1.7860000000000001E-2</v>
      </c>
    </row>
    <row r="1765" spans="2:3" x14ac:dyDescent="0.2">
      <c r="B1765" s="48">
        <v>43727</v>
      </c>
      <c r="C1765" s="51">
        <v>1.7739999999999999E-2</v>
      </c>
    </row>
    <row r="1766" spans="2:3" x14ac:dyDescent="0.2">
      <c r="B1766" s="48">
        <v>43728</v>
      </c>
      <c r="C1766" s="51">
        <v>1.755E-2</v>
      </c>
    </row>
    <row r="1767" spans="2:3" x14ac:dyDescent="0.2">
      <c r="B1767" s="48">
        <v>43731</v>
      </c>
      <c r="C1767" s="51">
        <v>1.7079999999999998E-2</v>
      </c>
    </row>
    <row r="1768" spans="2:3" x14ac:dyDescent="0.2">
      <c r="B1768" s="48">
        <v>43732</v>
      </c>
      <c r="C1768" s="51">
        <v>1.635E-2</v>
      </c>
    </row>
    <row r="1769" spans="2:3" x14ac:dyDescent="0.2">
      <c r="B1769" s="48">
        <v>43733</v>
      </c>
      <c r="C1769" s="51">
        <v>1.7319999999999999E-2</v>
      </c>
    </row>
    <row r="1770" spans="2:3" x14ac:dyDescent="0.2">
      <c r="B1770" s="48">
        <v>43734</v>
      </c>
      <c r="C1770" s="51">
        <v>1.685E-2</v>
      </c>
    </row>
    <row r="1771" spans="2:3" x14ac:dyDescent="0.2">
      <c r="B1771" s="48">
        <v>43735</v>
      </c>
      <c r="C1771" s="51">
        <v>1.6750000000000001E-2</v>
      </c>
    </row>
    <row r="1772" spans="2:3" x14ac:dyDescent="0.2">
      <c r="B1772" s="48">
        <v>43738</v>
      </c>
      <c r="C1772" s="51">
        <v>1.6750000000000001E-2</v>
      </c>
    </row>
    <row r="1773" spans="2:3" x14ac:dyDescent="0.2">
      <c r="B1773" s="48">
        <v>43739</v>
      </c>
      <c r="C1773" s="51">
        <v>1.644E-2</v>
      </c>
    </row>
    <row r="1774" spans="2:3" x14ac:dyDescent="0.2">
      <c r="B1774" s="48">
        <v>43740</v>
      </c>
      <c r="C1774" s="51">
        <v>1.5960000000000002E-2</v>
      </c>
    </row>
    <row r="1775" spans="2:3" x14ac:dyDescent="0.2">
      <c r="B1775" s="48">
        <v>43741</v>
      </c>
      <c r="C1775" s="51">
        <v>1.536E-2</v>
      </c>
    </row>
    <row r="1776" spans="2:3" x14ac:dyDescent="0.2">
      <c r="B1776" s="48">
        <v>43742</v>
      </c>
      <c r="C1776" s="51">
        <v>1.5149999999999999E-2</v>
      </c>
    </row>
    <row r="1777" spans="2:3" x14ac:dyDescent="0.2">
      <c r="B1777" s="48">
        <v>43745</v>
      </c>
      <c r="C1777" s="51">
        <v>1.5529999999999999E-2</v>
      </c>
    </row>
    <row r="1778" spans="2:3" x14ac:dyDescent="0.2">
      <c r="B1778" s="48">
        <v>43746</v>
      </c>
      <c r="C1778" s="51">
        <v>1.537E-2</v>
      </c>
    </row>
    <row r="1779" spans="2:3" x14ac:dyDescent="0.2">
      <c r="B1779" s="48">
        <v>43747</v>
      </c>
      <c r="C1779" s="51">
        <v>1.5890000000000001E-2</v>
      </c>
    </row>
    <row r="1780" spans="2:3" x14ac:dyDescent="0.2">
      <c r="B1780" s="48">
        <v>43748</v>
      </c>
      <c r="C1780" s="51">
        <v>1.6579999999999998E-2</v>
      </c>
    </row>
    <row r="1781" spans="2:3" x14ac:dyDescent="0.2">
      <c r="B1781" s="48">
        <v>43749</v>
      </c>
      <c r="C1781" s="51">
        <v>1.7520000000000001E-2</v>
      </c>
    </row>
    <row r="1782" spans="2:3" x14ac:dyDescent="0.2">
      <c r="B1782" s="48">
        <v>43752</v>
      </c>
      <c r="C1782" s="51">
        <v>1.7330000000000002E-2</v>
      </c>
    </row>
    <row r="1783" spans="2:3" x14ac:dyDescent="0.2">
      <c r="B1783" s="48">
        <v>43753</v>
      </c>
      <c r="C1783" s="51">
        <v>1.771E-2</v>
      </c>
    </row>
    <row r="1784" spans="2:3" x14ac:dyDescent="0.2">
      <c r="B1784" s="48">
        <v>43754</v>
      </c>
      <c r="C1784" s="51">
        <v>1.7479999999999999E-2</v>
      </c>
    </row>
    <row r="1785" spans="2:3" x14ac:dyDescent="0.2">
      <c r="B1785" s="48">
        <v>43755</v>
      </c>
      <c r="C1785" s="51">
        <v>1.7569999999999999E-2</v>
      </c>
    </row>
    <row r="1786" spans="2:3" x14ac:dyDescent="0.2">
      <c r="B1786" s="48">
        <v>43756</v>
      </c>
      <c r="C1786" s="51">
        <v>1.7469999999999999E-2</v>
      </c>
    </row>
    <row r="1787" spans="2:3" x14ac:dyDescent="0.2">
      <c r="B1787" s="48">
        <v>43759</v>
      </c>
      <c r="C1787" s="51">
        <v>1.7920000000000002E-2</v>
      </c>
    </row>
    <row r="1788" spans="2:3" x14ac:dyDescent="0.2">
      <c r="B1788" s="48">
        <v>43760</v>
      </c>
      <c r="C1788" s="51">
        <v>1.7680000000000001E-2</v>
      </c>
    </row>
    <row r="1789" spans="2:3" x14ac:dyDescent="0.2">
      <c r="B1789" s="48">
        <v>43761</v>
      </c>
      <c r="C1789" s="51">
        <v>1.7589999999999998E-2</v>
      </c>
    </row>
    <row r="1790" spans="2:3" x14ac:dyDescent="0.2">
      <c r="B1790" s="48">
        <v>43762</v>
      </c>
      <c r="C1790" s="51">
        <v>1.7659999999999999E-2</v>
      </c>
    </row>
    <row r="1791" spans="2:3" x14ac:dyDescent="0.2">
      <c r="B1791" s="48">
        <v>43763</v>
      </c>
      <c r="C1791" s="51">
        <v>1.8009999999999998E-2</v>
      </c>
    </row>
    <row r="1792" spans="2:3" x14ac:dyDescent="0.2">
      <c r="B1792" s="48">
        <v>43766</v>
      </c>
      <c r="C1792" s="51">
        <v>1.8530000000000001E-2</v>
      </c>
    </row>
    <row r="1793" spans="2:3" x14ac:dyDescent="0.2">
      <c r="B1793" s="48">
        <v>43767</v>
      </c>
      <c r="C1793" s="51">
        <v>1.8349999999999998E-2</v>
      </c>
    </row>
    <row r="1794" spans="2:3" x14ac:dyDescent="0.2">
      <c r="B1794" s="48">
        <v>43768</v>
      </c>
      <c r="C1794" s="51">
        <v>1.7979999999999999E-2</v>
      </c>
    </row>
    <row r="1795" spans="2:3" x14ac:dyDescent="0.2">
      <c r="B1795" s="48">
        <v>43769</v>
      </c>
      <c r="C1795" s="51">
        <v>1.6910000000000001E-2</v>
      </c>
    </row>
    <row r="1796" spans="2:3" x14ac:dyDescent="0.2">
      <c r="B1796" s="48">
        <v>43770</v>
      </c>
      <c r="C1796" s="51">
        <v>1.728E-2</v>
      </c>
    </row>
    <row r="1797" spans="2:3" x14ac:dyDescent="0.2">
      <c r="B1797" s="48">
        <v>43773</v>
      </c>
      <c r="C1797" s="51">
        <v>1.7860000000000001E-2</v>
      </c>
    </row>
    <row r="1798" spans="2:3" x14ac:dyDescent="0.2">
      <c r="B1798" s="48">
        <v>43774</v>
      </c>
      <c r="C1798" s="51">
        <v>1.866E-2</v>
      </c>
    </row>
    <row r="1799" spans="2:3" x14ac:dyDescent="0.2">
      <c r="B1799" s="48">
        <v>43775</v>
      </c>
      <c r="C1799" s="51">
        <v>1.814E-2</v>
      </c>
    </row>
    <row r="1800" spans="2:3" x14ac:dyDescent="0.2">
      <c r="B1800" s="48">
        <v>43776</v>
      </c>
      <c r="C1800" s="51">
        <v>1.9259999999999999E-2</v>
      </c>
    </row>
    <row r="1801" spans="2:3" x14ac:dyDescent="0.2">
      <c r="B1801" s="48">
        <v>43777</v>
      </c>
      <c r="C1801" s="51">
        <v>1.933E-2</v>
      </c>
    </row>
    <row r="1802" spans="2:3" x14ac:dyDescent="0.2">
      <c r="B1802" s="48">
        <v>43780</v>
      </c>
      <c r="C1802" s="51">
        <v>1.9429999999999999E-2</v>
      </c>
    </row>
    <row r="1803" spans="2:3" x14ac:dyDescent="0.2">
      <c r="B1803" s="48">
        <v>43781</v>
      </c>
      <c r="C1803" s="51">
        <v>1.9089999999999999E-2</v>
      </c>
    </row>
    <row r="1804" spans="2:3" x14ac:dyDescent="0.2">
      <c r="B1804" s="48">
        <v>43782</v>
      </c>
      <c r="C1804" s="51">
        <v>1.8700000000000001E-2</v>
      </c>
    </row>
    <row r="1805" spans="2:3" x14ac:dyDescent="0.2">
      <c r="B1805" s="48">
        <v>43783</v>
      </c>
      <c r="C1805" s="51">
        <v>1.8149999999999999E-2</v>
      </c>
    </row>
    <row r="1806" spans="2:3" x14ac:dyDescent="0.2">
      <c r="B1806" s="48">
        <v>43784</v>
      </c>
      <c r="C1806" s="51">
        <v>1.8340000000000002E-2</v>
      </c>
    </row>
    <row r="1807" spans="2:3" x14ac:dyDescent="0.2">
      <c r="B1807" s="48">
        <v>43787</v>
      </c>
      <c r="C1807" s="51">
        <v>1.8079999999999999E-2</v>
      </c>
    </row>
    <row r="1808" spans="2:3" x14ac:dyDescent="0.2">
      <c r="B1808" s="48">
        <v>43788</v>
      </c>
      <c r="C1808" s="51">
        <v>1.7860000000000001E-2</v>
      </c>
    </row>
    <row r="1809" spans="2:3" x14ac:dyDescent="0.2">
      <c r="B1809" s="48">
        <v>43789</v>
      </c>
      <c r="C1809" s="51">
        <v>1.738E-2</v>
      </c>
    </row>
    <row r="1810" spans="2:3" x14ac:dyDescent="0.2">
      <c r="B1810" s="48">
        <v>43790</v>
      </c>
      <c r="C1810" s="51">
        <v>1.772E-2</v>
      </c>
    </row>
    <row r="1811" spans="2:3" x14ac:dyDescent="0.2">
      <c r="B1811" s="48">
        <v>43791</v>
      </c>
      <c r="C1811" s="51">
        <v>1.7739999999999999E-2</v>
      </c>
    </row>
    <row r="1812" spans="2:3" x14ac:dyDescent="0.2">
      <c r="B1812" s="48">
        <v>43794</v>
      </c>
      <c r="C1812" s="51">
        <v>1.7639999999999999E-2</v>
      </c>
    </row>
    <row r="1813" spans="2:3" x14ac:dyDescent="0.2">
      <c r="B1813" s="48">
        <v>43795</v>
      </c>
      <c r="C1813" s="51">
        <v>1.7399999999999999E-2</v>
      </c>
    </row>
    <row r="1814" spans="2:3" x14ac:dyDescent="0.2">
      <c r="B1814" s="48">
        <v>43796</v>
      </c>
      <c r="C1814" s="51">
        <v>1.7669999999999998E-2</v>
      </c>
    </row>
    <row r="1815" spans="2:3" x14ac:dyDescent="0.2">
      <c r="B1815" s="48">
        <v>43801</v>
      </c>
      <c r="C1815" s="51">
        <v>1.8360000000000001E-2</v>
      </c>
    </row>
    <row r="1816" spans="2:3" x14ac:dyDescent="0.2">
      <c r="B1816" s="48">
        <v>43802</v>
      </c>
      <c r="C1816" s="51">
        <v>1.7090000000000001E-2</v>
      </c>
    </row>
    <row r="1817" spans="2:3" x14ac:dyDescent="0.2">
      <c r="B1817" s="48">
        <v>43803</v>
      </c>
      <c r="C1817" s="51">
        <v>1.7809999999999999E-2</v>
      </c>
    </row>
    <row r="1818" spans="2:3" x14ac:dyDescent="0.2">
      <c r="B1818" s="48">
        <v>43804</v>
      </c>
      <c r="C1818" s="51">
        <v>1.797E-2</v>
      </c>
    </row>
    <row r="1819" spans="2:3" x14ac:dyDescent="0.2">
      <c r="B1819" s="48">
        <v>43805</v>
      </c>
      <c r="C1819" s="51">
        <v>1.8420000000000002E-2</v>
      </c>
    </row>
    <row r="1820" spans="2:3" x14ac:dyDescent="0.2">
      <c r="B1820" s="48">
        <v>43808</v>
      </c>
      <c r="C1820" s="51">
        <v>1.8290000000000001E-2</v>
      </c>
    </row>
    <row r="1821" spans="2:3" x14ac:dyDescent="0.2">
      <c r="B1821" s="48">
        <v>43809</v>
      </c>
      <c r="C1821" s="51">
        <v>1.8329999999999999E-2</v>
      </c>
    </row>
    <row r="1822" spans="2:3" x14ac:dyDescent="0.2">
      <c r="B1822" s="48">
        <v>43810</v>
      </c>
      <c r="C1822" s="51">
        <v>1.7899999999999999E-2</v>
      </c>
    </row>
    <row r="1823" spans="2:3" x14ac:dyDescent="0.2">
      <c r="B1823" s="48">
        <v>43811</v>
      </c>
      <c r="C1823" s="51">
        <v>1.8970000000000001E-2</v>
      </c>
    </row>
    <row r="1824" spans="2:3" x14ac:dyDescent="0.2">
      <c r="B1824" s="48">
        <v>43812</v>
      </c>
      <c r="C1824" s="51">
        <v>1.8189999999999998E-2</v>
      </c>
    </row>
    <row r="1825" spans="2:3" x14ac:dyDescent="0.2">
      <c r="B1825" s="48">
        <v>43815</v>
      </c>
      <c r="C1825" s="51">
        <v>1.8919999999999999E-2</v>
      </c>
    </row>
    <row r="1826" spans="2:3" x14ac:dyDescent="0.2">
      <c r="B1826" s="48">
        <v>43816</v>
      </c>
      <c r="C1826" s="51">
        <v>1.8890000000000001E-2</v>
      </c>
    </row>
    <row r="1827" spans="2:3" x14ac:dyDescent="0.2">
      <c r="B1827" s="48">
        <v>43817</v>
      </c>
      <c r="C1827" s="51">
        <v>1.924E-2</v>
      </c>
    </row>
    <row r="1828" spans="2:3" x14ac:dyDescent="0.2">
      <c r="B1828" s="48">
        <v>43818</v>
      </c>
      <c r="C1828" s="51">
        <v>1.908E-2</v>
      </c>
    </row>
    <row r="1829" spans="2:3" x14ac:dyDescent="0.2">
      <c r="B1829" s="48">
        <v>43819</v>
      </c>
      <c r="C1829" s="51">
        <v>1.917E-2</v>
      </c>
    </row>
    <row r="1830" spans="2:3" x14ac:dyDescent="0.2">
      <c r="B1830" s="48">
        <v>43822</v>
      </c>
      <c r="C1830" s="51">
        <v>1.9349999999999999E-2</v>
      </c>
    </row>
    <row r="1831" spans="2:3" x14ac:dyDescent="0.2">
      <c r="B1831" s="48">
        <v>43825</v>
      </c>
      <c r="C1831" s="51">
        <v>1.9050000000000001E-2</v>
      </c>
    </row>
    <row r="1832" spans="2:3" x14ac:dyDescent="0.2">
      <c r="B1832" s="48">
        <v>43826</v>
      </c>
      <c r="C1832" s="51">
        <v>1.874E-2</v>
      </c>
    </row>
    <row r="1833" spans="2:3" x14ac:dyDescent="0.2">
      <c r="B1833" s="48">
        <v>43829</v>
      </c>
      <c r="C1833" s="51">
        <v>1.8950000000000002E-2</v>
      </c>
    </row>
    <row r="1834" spans="2:3" x14ac:dyDescent="0.2">
      <c r="B1834" s="48">
        <v>43830</v>
      </c>
      <c r="C1834" s="51">
        <v>1.9189999999999999E-2</v>
      </c>
    </row>
    <row r="1835" spans="2:3" x14ac:dyDescent="0.2">
      <c r="B1835" s="48">
        <v>43832</v>
      </c>
      <c r="C1835" s="51">
        <v>1.882E-2</v>
      </c>
    </row>
    <row r="1836" spans="2:3" x14ac:dyDescent="0.2">
      <c r="B1836" s="48">
        <v>43833</v>
      </c>
      <c r="C1836" s="51">
        <v>1.788E-2</v>
      </c>
    </row>
    <row r="1837" spans="2:3" x14ac:dyDescent="0.2">
      <c r="B1837" s="48">
        <v>43836</v>
      </c>
      <c r="C1837" s="51">
        <v>1.8110000000000001E-2</v>
      </c>
    </row>
    <row r="1838" spans="2:3" x14ac:dyDescent="0.2">
      <c r="B1838" s="48">
        <v>43837</v>
      </c>
      <c r="C1838" s="51">
        <v>1.8269999999999998E-2</v>
      </c>
    </row>
    <row r="1839" spans="2:3" x14ac:dyDescent="0.2">
      <c r="B1839" s="48">
        <v>43838</v>
      </c>
      <c r="C1839" s="51">
        <v>1.874E-2</v>
      </c>
    </row>
    <row r="1840" spans="2:3" x14ac:dyDescent="0.2">
      <c r="B1840" s="48">
        <v>43839</v>
      </c>
      <c r="C1840" s="51">
        <v>1.8579999999999999E-2</v>
      </c>
    </row>
    <row r="1841" spans="2:5" x14ac:dyDescent="0.2">
      <c r="B1841" s="48">
        <v>43840</v>
      </c>
      <c r="C1841" s="51">
        <v>1.8249999999999999E-2</v>
      </c>
    </row>
    <row r="1842" spans="2:5" x14ac:dyDescent="0.2">
      <c r="B1842" s="48">
        <v>43843</v>
      </c>
      <c r="C1842" s="51">
        <v>1.848E-2</v>
      </c>
    </row>
    <row r="1843" spans="2:5" x14ac:dyDescent="0.2">
      <c r="B1843" s="48">
        <v>43844</v>
      </c>
      <c r="C1843" s="51">
        <v>1.8180000000000002E-2</v>
      </c>
    </row>
    <row r="1844" spans="2:5" x14ac:dyDescent="0.2">
      <c r="B1844" s="48">
        <v>43845</v>
      </c>
      <c r="C1844" s="51">
        <v>1.788E-2</v>
      </c>
    </row>
    <row r="1845" spans="2:5" x14ac:dyDescent="0.2">
      <c r="B1845" s="48">
        <v>43846</v>
      </c>
      <c r="C1845" s="51">
        <v>1.8089999999999998E-2</v>
      </c>
    </row>
    <row r="1846" spans="2:5" x14ac:dyDescent="0.2">
      <c r="B1846" s="48">
        <v>43847</v>
      </c>
      <c r="C1846" s="51">
        <v>1.8360000000000001E-2</v>
      </c>
    </row>
    <row r="1847" spans="2:5" x14ac:dyDescent="0.2">
      <c r="B1847" s="48">
        <v>43851</v>
      </c>
      <c r="C1847" s="51">
        <v>1.7689999999999997E-2</v>
      </c>
    </row>
    <row r="1848" spans="2:5" x14ac:dyDescent="0.2">
      <c r="B1848" s="48">
        <v>43852</v>
      </c>
      <c r="C1848" s="51">
        <v>1.7689999999999997E-2</v>
      </c>
    </row>
    <row r="1849" spans="2:5" x14ac:dyDescent="0.2">
      <c r="B1849" s="48">
        <v>43853</v>
      </c>
      <c r="C1849" s="51">
        <v>1.7399999999999999E-2</v>
      </c>
    </row>
    <row r="1850" spans="2:5" x14ac:dyDescent="0.2">
      <c r="B1850" s="48">
        <v>43854</v>
      </c>
      <c r="C1850" s="51">
        <v>1.6810000000000002E-2</v>
      </c>
    </row>
    <row r="1851" spans="2:5" x14ac:dyDescent="0.2">
      <c r="B1851" s="48">
        <v>43857</v>
      </c>
      <c r="C1851" s="51">
        <v>1.6049999999999998E-2</v>
      </c>
    </row>
    <row r="1852" spans="2:5" x14ac:dyDescent="0.2">
      <c r="B1852" s="48">
        <v>43858</v>
      </c>
      <c r="C1852" s="51">
        <v>1.6410000000000001E-2</v>
      </c>
      <c r="E1852" s="50"/>
    </row>
    <row r="1853" spans="2:5" x14ac:dyDescent="0.2">
      <c r="B1853" s="48">
        <v>43859</v>
      </c>
      <c r="C1853" s="51">
        <v>1.5939999999999999E-2</v>
      </c>
      <c r="E1853" s="50"/>
    </row>
    <row r="1854" spans="2:5" x14ac:dyDescent="0.2">
      <c r="B1854" s="48">
        <v>43860</v>
      </c>
      <c r="C1854" s="51">
        <v>1.558E-2</v>
      </c>
      <c r="E1854" s="50"/>
    </row>
    <row r="1855" spans="2:5" x14ac:dyDescent="0.2">
      <c r="B1855" s="48">
        <v>43861</v>
      </c>
      <c r="C1855" s="51">
        <v>1.52E-2</v>
      </c>
      <c r="E1855" s="50"/>
    </row>
    <row r="1856" spans="2:5" x14ac:dyDescent="0.2">
      <c r="B1856" s="48">
        <v>43864</v>
      </c>
      <c r="C1856" s="51">
        <v>1.52E-2</v>
      </c>
      <c r="E1856" s="50"/>
    </row>
    <row r="1857" spans="2:5" x14ac:dyDescent="0.2">
      <c r="B1857" s="48">
        <v>43865</v>
      </c>
      <c r="C1857" s="51">
        <v>1.6029999999999999E-2</v>
      </c>
      <c r="E1857" s="50"/>
    </row>
    <row r="1858" spans="2:5" x14ac:dyDescent="0.2">
      <c r="B1858" s="48">
        <v>43866</v>
      </c>
      <c r="C1858" s="51">
        <v>1.6490000000000001E-2</v>
      </c>
      <c r="E1858" s="50"/>
    </row>
    <row r="1859" spans="2:5" x14ac:dyDescent="0.2">
      <c r="B1859" s="48">
        <v>43867</v>
      </c>
      <c r="C1859" s="51">
        <v>1.644E-2</v>
      </c>
      <c r="E1859" s="50"/>
    </row>
    <row r="1860" spans="2:5" x14ac:dyDescent="0.2">
      <c r="B1860" s="48">
        <v>43868</v>
      </c>
      <c r="C1860" s="51">
        <v>1.5780000000000002E-2</v>
      </c>
      <c r="E1860" s="50"/>
    </row>
    <row r="1861" spans="2:5" x14ac:dyDescent="0.2">
      <c r="B1861" s="48">
        <v>43871</v>
      </c>
      <c r="C1861" s="51">
        <v>1.5469999999999999E-2</v>
      </c>
      <c r="E1861" s="50"/>
    </row>
    <row r="1862" spans="2:5" x14ac:dyDescent="0.2">
      <c r="B1862" s="48">
        <v>43872</v>
      </c>
      <c r="C1862" s="51">
        <v>1.5900000000000001E-2</v>
      </c>
      <c r="E1862" s="50"/>
    </row>
    <row r="1863" spans="2:5" x14ac:dyDescent="0.2">
      <c r="B1863" s="48">
        <v>43873</v>
      </c>
      <c r="C1863" s="51">
        <v>1.6299999999999999E-2</v>
      </c>
      <c r="E1863" s="50"/>
    </row>
    <row r="1864" spans="2:5" x14ac:dyDescent="0.2">
      <c r="B1864" s="48">
        <v>43874</v>
      </c>
      <c r="C1864" s="51">
        <v>1.617E-2</v>
      </c>
      <c r="E1864" s="50"/>
    </row>
    <row r="1865" spans="2:5" x14ac:dyDescent="0.2">
      <c r="B1865" s="48">
        <v>43875</v>
      </c>
      <c r="C1865" s="51">
        <v>1.5880000000000002E-2</v>
      </c>
      <c r="E1865" s="50"/>
    </row>
    <row r="1866" spans="2:5" x14ac:dyDescent="0.2">
      <c r="B1866" s="48">
        <v>43879</v>
      </c>
      <c r="C1866" s="51">
        <v>1.5560000000000001E-2</v>
      </c>
      <c r="E1866" s="50"/>
    </row>
    <row r="1867" spans="2:5" x14ac:dyDescent="0.2">
      <c r="B1867" s="48">
        <v>43880</v>
      </c>
      <c r="C1867" s="51">
        <v>1.5700000000000002E-2</v>
      </c>
      <c r="E1867" s="50"/>
    </row>
    <row r="1868" spans="2:5" x14ac:dyDescent="0.2">
      <c r="B1868" s="48">
        <v>43881</v>
      </c>
      <c r="C1868" s="51">
        <v>1.525E-2</v>
      </c>
      <c r="E1868" s="50"/>
    </row>
    <row r="1869" spans="2:5" x14ac:dyDescent="0.2">
      <c r="B1869" s="48">
        <v>43882</v>
      </c>
      <c r="C1869" s="51">
        <v>1.4710000000000001E-2</v>
      </c>
      <c r="E1869" s="50"/>
    </row>
    <row r="1870" spans="2:5" x14ac:dyDescent="0.2">
      <c r="B1870" s="48">
        <v>43885</v>
      </c>
      <c r="C1870" s="51">
        <v>1.3769999999999999E-2</v>
      </c>
      <c r="E1870" s="50"/>
    </row>
    <row r="1871" spans="2:5" x14ac:dyDescent="0.2">
      <c r="B1871" s="48">
        <v>43886</v>
      </c>
      <c r="C1871" s="51">
        <v>1.3300000000000001E-2</v>
      </c>
      <c r="E1871" s="50"/>
    </row>
    <row r="1872" spans="2:5" x14ac:dyDescent="0.2">
      <c r="B1872" s="48">
        <v>43887</v>
      </c>
      <c r="C1872" s="51">
        <v>1.3100000000000001E-2</v>
      </c>
      <c r="E1872" s="50"/>
    </row>
    <row r="1873" spans="2:5" x14ac:dyDescent="0.2">
      <c r="B1873" s="48">
        <v>43888</v>
      </c>
      <c r="C1873" s="51">
        <v>1.299E-2</v>
      </c>
      <c r="E1873" s="50"/>
    </row>
    <row r="1874" spans="2:5" x14ac:dyDescent="0.2">
      <c r="B1874" s="48">
        <v>43889</v>
      </c>
      <c r="C1874" s="51">
        <v>1.1270000000000001E-2</v>
      </c>
      <c r="E1874" s="50"/>
    </row>
    <row r="1875" spans="2:5" x14ac:dyDescent="0.2">
      <c r="B1875" s="48">
        <v>43892</v>
      </c>
      <c r="C1875" s="51">
        <v>1.0880000000000001E-2</v>
      </c>
      <c r="E1875" s="50"/>
    </row>
    <row r="1876" spans="2:5" x14ac:dyDescent="0.2">
      <c r="B1876" s="48">
        <v>43893</v>
      </c>
      <c r="C1876" s="51">
        <v>1.01E-2</v>
      </c>
      <c r="E1876" s="50"/>
    </row>
    <row r="1877" spans="2:5" x14ac:dyDescent="0.2">
      <c r="B1877" s="48">
        <v>43894</v>
      </c>
      <c r="C1877" s="51">
        <v>9.92E-3</v>
      </c>
      <c r="E1877" s="50"/>
    </row>
    <row r="1878" spans="2:5" x14ac:dyDescent="0.2">
      <c r="B1878" s="48">
        <v>43895</v>
      </c>
      <c r="C1878" s="51">
        <v>9.2600000000000009E-3</v>
      </c>
      <c r="E1878" s="50"/>
    </row>
    <row r="1879" spans="2:5" x14ac:dyDescent="0.2">
      <c r="B1879" s="48">
        <v>43896</v>
      </c>
      <c r="C1879" s="51">
        <v>7.0599999999999994E-3</v>
      </c>
      <c r="E1879" s="50"/>
    </row>
    <row r="1880" spans="2:5" x14ac:dyDescent="0.2">
      <c r="B1880" s="48">
        <v>43899</v>
      </c>
      <c r="C1880" s="51">
        <v>4.9899999999999996E-3</v>
      </c>
      <c r="E1880" s="50"/>
    </row>
    <row r="1881" spans="2:5" x14ac:dyDescent="0.2">
      <c r="B1881" s="48">
        <v>43900</v>
      </c>
      <c r="C1881" s="51">
        <v>7.4799999999999997E-3</v>
      </c>
      <c r="E1881" s="50"/>
    </row>
    <row r="1882" spans="2:5" x14ac:dyDescent="0.2">
      <c r="B1882" s="48">
        <v>43901</v>
      </c>
      <c r="C1882" s="51">
        <v>8.199999999999999E-3</v>
      </c>
      <c r="E1882" s="50"/>
    </row>
    <row r="1883" spans="2:5" x14ac:dyDescent="0.2">
      <c r="B1883" s="48">
        <v>43902</v>
      </c>
      <c r="C1883" s="51">
        <v>8.4899999999999993E-3</v>
      </c>
      <c r="E1883" s="50"/>
    </row>
    <row r="1884" spans="2:5" x14ac:dyDescent="0.2">
      <c r="B1884" s="48">
        <v>43903</v>
      </c>
      <c r="C1884" s="51">
        <v>9.5099999999999994E-3</v>
      </c>
      <c r="E1884" s="50"/>
    </row>
    <row r="1885" spans="2:5" x14ac:dyDescent="0.2">
      <c r="B1885" s="48">
        <v>43906</v>
      </c>
      <c r="C1885" s="51">
        <v>7.28E-3</v>
      </c>
      <c r="E1885" s="50"/>
    </row>
    <row r="1886" spans="2:5" x14ac:dyDescent="0.2">
      <c r="B1886" s="48">
        <v>43907</v>
      </c>
      <c r="C1886" s="51">
        <v>9.9699999999999997E-3</v>
      </c>
      <c r="E1886" s="50"/>
    </row>
    <row r="1887" spans="2:5" x14ac:dyDescent="0.2">
      <c r="B1887" s="48">
        <v>43908</v>
      </c>
      <c r="C1887" s="51">
        <v>1.2659999999999999E-2</v>
      </c>
      <c r="E1887" s="50"/>
    </row>
    <row r="1888" spans="2:5" x14ac:dyDescent="0.2">
      <c r="B1888" s="48">
        <v>43909</v>
      </c>
      <c r="C1888" s="51">
        <v>1.119E-2</v>
      </c>
      <c r="E1888" s="50"/>
    </row>
    <row r="1889" spans="2:5" x14ac:dyDescent="0.2">
      <c r="B1889" s="48">
        <v>43910</v>
      </c>
      <c r="C1889" s="51">
        <v>9.3799999999999994E-3</v>
      </c>
      <c r="E1889" s="50"/>
    </row>
    <row r="1890" spans="2:5" x14ac:dyDescent="0.2">
      <c r="B1890" s="48">
        <v>43913</v>
      </c>
      <c r="C1890" s="51">
        <v>7.6400000000000001E-3</v>
      </c>
      <c r="E1890" s="50"/>
    </row>
    <row r="1891" spans="2:5" x14ac:dyDescent="0.2">
      <c r="B1891" s="48">
        <v>43914</v>
      </c>
      <c r="C1891" s="51">
        <v>8.1599999999999989E-3</v>
      </c>
      <c r="E1891" s="50"/>
    </row>
    <row r="1892" spans="2:5" x14ac:dyDescent="0.2">
      <c r="B1892" s="48">
        <v>43915</v>
      </c>
      <c r="C1892" s="51">
        <v>8.5799999999999991E-3</v>
      </c>
      <c r="E1892" s="50"/>
    </row>
    <row r="1893" spans="2:5" x14ac:dyDescent="0.2">
      <c r="B1893" s="48">
        <v>43916</v>
      </c>
      <c r="C1893" s="51">
        <v>8.1100000000000009E-3</v>
      </c>
      <c r="E1893" s="50"/>
    </row>
    <row r="1894" spans="2:5" x14ac:dyDescent="0.2">
      <c r="B1894" s="48">
        <v>43917</v>
      </c>
      <c r="C1894" s="51">
        <v>7.4900000000000001E-3</v>
      </c>
      <c r="E1894" s="50"/>
    </row>
    <row r="1895" spans="2:5" x14ac:dyDescent="0.2">
      <c r="B1895" s="48">
        <v>43920</v>
      </c>
      <c r="C1895" s="51">
        <v>6.7000000000000002E-3</v>
      </c>
      <c r="E1895" s="50"/>
    </row>
    <row r="1896" spans="2:5" x14ac:dyDescent="0.2">
      <c r="B1896" s="48">
        <v>43921</v>
      </c>
      <c r="C1896" s="51">
        <v>6.9799999999999992E-3</v>
      </c>
      <c r="E1896" s="50"/>
    </row>
    <row r="1897" spans="2:5" x14ac:dyDescent="0.2">
      <c r="B1897" s="48">
        <v>43922</v>
      </c>
      <c r="C1897" s="51">
        <v>6.3499999999999997E-3</v>
      </c>
      <c r="E1897" s="50"/>
    </row>
    <row r="1898" spans="2:5" x14ac:dyDescent="0.2">
      <c r="B1898" s="48">
        <v>43923</v>
      </c>
      <c r="C1898" s="51">
        <v>6.2700000000000004E-3</v>
      </c>
      <c r="E1898" s="50"/>
    </row>
    <row r="1899" spans="2:5" x14ac:dyDescent="0.2">
      <c r="B1899" s="48">
        <v>43924</v>
      </c>
      <c r="C1899" s="51">
        <v>5.8699999999999994E-3</v>
      </c>
      <c r="E1899" s="50"/>
    </row>
    <row r="1900" spans="2:5" x14ac:dyDescent="0.2">
      <c r="B1900" s="48">
        <v>43927</v>
      </c>
      <c r="C1900" s="51">
        <v>6.7600000000000004E-3</v>
      </c>
      <c r="E1900" s="50"/>
    </row>
    <row r="1901" spans="2:5" x14ac:dyDescent="0.2">
      <c r="B1901" s="48">
        <v>43928</v>
      </c>
      <c r="C1901" s="51">
        <v>7.3600000000000002E-3</v>
      </c>
      <c r="E1901" s="50"/>
    </row>
    <row r="1902" spans="2:5" x14ac:dyDescent="0.2">
      <c r="B1902" s="48">
        <v>43929</v>
      </c>
      <c r="C1902" s="51">
        <v>7.6400000000000001E-3</v>
      </c>
      <c r="E1902" s="50"/>
    </row>
    <row r="1903" spans="2:5" x14ac:dyDescent="0.2">
      <c r="B1903" s="48">
        <v>43930</v>
      </c>
      <c r="C1903" s="51">
        <v>7.2899999999999996E-3</v>
      </c>
      <c r="E1903" s="50"/>
    </row>
    <row r="1904" spans="2:5" x14ac:dyDescent="0.2">
      <c r="B1904" s="48">
        <v>43934</v>
      </c>
      <c r="C1904" s="51">
        <v>7.4900000000000001E-3</v>
      </c>
      <c r="E1904" s="50"/>
    </row>
    <row r="1905" spans="2:5" x14ac:dyDescent="0.2">
      <c r="B1905" s="48">
        <v>43935</v>
      </c>
      <c r="C1905" s="51">
        <v>7.5199999999999998E-3</v>
      </c>
      <c r="E1905" s="50"/>
    </row>
    <row r="1906" spans="2:5" x14ac:dyDescent="0.2">
      <c r="B1906" s="48">
        <v>43936</v>
      </c>
      <c r="C1906" s="51">
        <v>6.3800000000000003E-3</v>
      </c>
      <c r="E1906" s="50"/>
    </row>
    <row r="1907" spans="2:5" x14ac:dyDescent="0.2">
      <c r="B1907" s="48">
        <v>43937</v>
      </c>
      <c r="C1907" s="51">
        <v>6.0899999999999999E-3</v>
      </c>
      <c r="E1907" s="50"/>
    </row>
    <row r="1908" spans="2:5" x14ac:dyDescent="0.2">
      <c r="B1908" s="48">
        <v>43938</v>
      </c>
      <c r="C1908" s="51">
        <v>6.5400000000000007E-3</v>
      </c>
      <c r="E1908" s="50"/>
    </row>
    <row r="1909" spans="2:5" x14ac:dyDescent="0.2">
      <c r="B1909" s="48">
        <v>43941</v>
      </c>
      <c r="C1909" s="51">
        <v>6.2599999999999999E-3</v>
      </c>
      <c r="E1909" s="50"/>
    </row>
    <row r="1910" spans="2:5" x14ac:dyDescent="0.2">
      <c r="B1910" s="48">
        <v>43942</v>
      </c>
      <c r="C1910" s="51">
        <v>5.7099999999999998E-3</v>
      </c>
      <c r="E1910" s="50"/>
    </row>
    <row r="1911" spans="2:5" x14ac:dyDescent="0.2">
      <c r="B1911" s="48">
        <v>43943</v>
      </c>
      <c r="C1911" s="51">
        <v>6.1900000000000002E-3</v>
      </c>
      <c r="E1911" s="50"/>
    </row>
    <row r="1912" spans="2:5" x14ac:dyDescent="0.2">
      <c r="B1912" s="48">
        <v>43944</v>
      </c>
      <c r="C1912" s="51">
        <v>6.13E-3</v>
      </c>
      <c r="E1912" s="50"/>
    </row>
    <row r="1913" spans="2:5" x14ac:dyDescent="0.2">
      <c r="B1913" s="48">
        <v>43945</v>
      </c>
      <c r="C1913" s="51">
        <v>5.96E-3</v>
      </c>
      <c r="E1913" s="50"/>
    </row>
    <row r="1914" spans="2:5" x14ac:dyDescent="0.2">
      <c r="B1914" s="48">
        <v>43948</v>
      </c>
      <c r="C1914" s="51">
        <v>6.5599999999999999E-3</v>
      </c>
      <c r="E1914" s="50"/>
    </row>
    <row r="1915" spans="2:5" x14ac:dyDescent="0.2">
      <c r="B1915" s="48">
        <v>43949</v>
      </c>
      <c r="C1915" s="51">
        <v>6.0999999999999995E-3</v>
      </c>
      <c r="E1915" s="50"/>
    </row>
    <row r="1916" spans="2:5" x14ac:dyDescent="0.2">
      <c r="B1916" s="48">
        <v>43950</v>
      </c>
      <c r="C1916" s="51">
        <v>6.2700000000000004E-3</v>
      </c>
      <c r="E1916" s="50"/>
    </row>
    <row r="1917" spans="2:5" x14ac:dyDescent="0.2">
      <c r="B1917" s="48">
        <v>43951</v>
      </c>
      <c r="C1917" s="51">
        <v>6.2199999999999998E-3</v>
      </c>
      <c r="E1917" s="50"/>
    </row>
    <row r="1918" spans="2:5" x14ac:dyDescent="0.2">
      <c r="B1918" s="48">
        <v>43952</v>
      </c>
      <c r="C1918" s="51">
        <v>6.4200000000000004E-3</v>
      </c>
      <c r="E1918" s="50"/>
    </row>
    <row r="1919" spans="2:5" x14ac:dyDescent="0.2">
      <c r="B1919" s="48">
        <v>43955</v>
      </c>
      <c r="C1919" s="51">
        <v>6.3699999999999998E-3</v>
      </c>
      <c r="E1919" s="50"/>
    </row>
    <row r="1920" spans="2:5" x14ac:dyDescent="0.2">
      <c r="B1920" s="48">
        <v>43956</v>
      </c>
      <c r="C1920" s="51">
        <v>6.5700000000000003E-3</v>
      </c>
      <c r="E1920" s="50"/>
    </row>
    <row r="1921" spans="2:5" x14ac:dyDescent="0.2">
      <c r="B1921" s="48">
        <v>43957</v>
      </c>
      <c r="C1921" s="51">
        <v>7.11E-3</v>
      </c>
      <c r="E1921" s="50"/>
    </row>
    <row r="1922" spans="2:5" x14ac:dyDescent="0.2">
      <c r="B1922" s="48">
        <v>43958</v>
      </c>
      <c r="C1922" s="51">
        <v>6.3099999999999996E-3</v>
      </c>
      <c r="E1922" s="50"/>
    </row>
    <row r="1923" spans="2:5" x14ac:dyDescent="0.2">
      <c r="B1923" s="48">
        <v>43959</v>
      </c>
      <c r="C1923" s="51">
        <v>6.8200000000000005E-3</v>
      </c>
      <c r="E1923" s="50"/>
    </row>
    <row r="1924" spans="2:5" x14ac:dyDescent="0.2">
      <c r="B1924" s="48">
        <v>43962</v>
      </c>
      <c r="C1924" s="51">
        <v>7.26E-3</v>
      </c>
      <c r="E1924" s="50"/>
    </row>
    <row r="1925" spans="2:5" x14ac:dyDescent="0.2">
      <c r="B1925" s="48">
        <v>43963</v>
      </c>
      <c r="C1925" s="51">
        <v>6.7800000000000004E-3</v>
      </c>
      <c r="E1925" s="50"/>
    </row>
    <row r="1926" spans="2:5" x14ac:dyDescent="0.2">
      <c r="B1926" s="48">
        <v>43964</v>
      </c>
      <c r="C1926" s="51">
        <v>6.4900000000000001E-3</v>
      </c>
      <c r="E1926" s="50"/>
    </row>
    <row r="1927" spans="2:5" x14ac:dyDescent="0.2">
      <c r="B1927" s="48">
        <v>43965</v>
      </c>
      <c r="C1927" s="51">
        <v>6.1900000000000002E-3</v>
      </c>
      <c r="E1927" s="50"/>
    </row>
    <row r="1928" spans="2:5" x14ac:dyDescent="0.2">
      <c r="B1928" s="48">
        <v>43966</v>
      </c>
      <c r="C1928" s="51">
        <v>6.4000000000000003E-3</v>
      </c>
      <c r="E1928" s="50"/>
    </row>
    <row r="1929" spans="2:5" x14ac:dyDescent="0.2">
      <c r="B1929" s="48">
        <v>43969</v>
      </c>
      <c r="C1929" s="51">
        <v>7.4399999999999996E-3</v>
      </c>
      <c r="E1929" s="50"/>
    </row>
    <row r="1930" spans="2:5" x14ac:dyDescent="0.2">
      <c r="B1930" s="48">
        <v>43970</v>
      </c>
      <c r="C1930" s="51">
        <v>7.11E-3</v>
      </c>
      <c r="E1930" s="50"/>
    </row>
    <row r="1931" spans="2:5" x14ac:dyDescent="0.2">
      <c r="B1931" s="48">
        <v>43971</v>
      </c>
      <c r="C1931" s="51">
        <v>6.8000000000000005E-3</v>
      </c>
      <c r="E1931" s="50"/>
    </row>
    <row r="1932" spans="2:5" x14ac:dyDescent="0.2">
      <c r="B1932" s="48">
        <v>43972</v>
      </c>
      <c r="C1932" s="51">
        <v>6.7700000000000008E-3</v>
      </c>
      <c r="E1932" s="50"/>
    </row>
    <row r="1933" spans="2:5" x14ac:dyDescent="0.2">
      <c r="B1933" s="48">
        <v>43973</v>
      </c>
      <c r="C1933" s="51">
        <v>6.5700000000000003E-3</v>
      </c>
      <c r="E1933" s="50"/>
    </row>
    <row r="1934" spans="2:5" x14ac:dyDescent="0.2">
      <c r="B1934" s="48">
        <v>43977</v>
      </c>
      <c r="C1934" s="51">
        <v>6.9799999999999992E-3</v>
      </c>
      <c r="E1934" s="50"/>
    </row>
    <row r="1935" spans="2:5" x14ac:dyDescent="0.2">
      <c r="B1935" s="48">
        <v>43978</v>
      </c>
      <c r="C1935" s="51">
        <v>6.8000000000000005E-3</v>
      </c>
      <c r="E1935" s="50"/>
    </row>
    <row r="1936" spans="2:5" x14ac:dyDescent="0.2">
      <c r="B1936" s="48">
        <v>43979</v>
      </c>
      <c r="C1936" s="51">
        <v>7.0499999999999998E-3</v>
      </c>
      <c r="E1936" s="50"/>
    </row>
    <row r="1937" spans="2:5" x14ac:dyDescent="0.2">
      <c r="B1937" s="48">
        <v>43980</v>
      </c>
      <c r="C1937" s="51">
        <v>6.4800000000000005E-3</v>
      </c>
      <c r="E1937" s="50"/>
    </row>
    <row r="1938" spans="2:5" x14ac:dyDescent="0.2">
      <c r="B1938" s="48">
        <v>43983</v>
      </c>
      <c r="C1938" s="51">
        <v>6.62E-3</v>
      </c>
      <c r="E1938" s="50"/>
    </row>
    <row r="1939" spans="2:5" x14ac:dyDescent="0.2">
      <c r="B1939" s="48">
        <v>43984</v>
      </c>
      <c r="C1939" s="51">
        <v>6.8000000000000005E-3</v>
      </c>
      <c r="E1939" s="50"/>
    </row>
    <row r="1940" spans="2:5" x14ac:dyDescent="0.2">
      <c r="B1940" s="48">
        <v>43985</v>
      </c>
      <c r="C1940" s="51">
        <v>7.6100000000000004E-3</v>
      </c>
      <c r="E1940" s="50"/>
    </row>
    <row r="1941" spans="2:5" x14ac:dyDescent="0.2">
      <c r="B1941" s="48">
        <v>43986</v>
      </c>
      <c r="C1941" s="51">
        <v>8.199999999999999E-3</v>
      </c>
      <c r="E1941" s="50"/>
    </row>
    <row r="1942" spans="2:5" x14ac:dyDescent="0.2">
      <c r="B1942" s="48">
        <v>43987</v>
      </c>
      <c r="C1942" s="51">
        <v>9.0399999999999994E-3</v>
      </c>
      <c r="E1942" s="50"/>
    </row>
    <row r="1943" spans="2:5" x14ac:dyDescent="0.2">
      <c r="B1943" s="48">
        <v>43990</v>
      </c>
      <c r="C1943" s="51">
        <v>8.8400000000000006E-3</v>
      </c>
      <c r="E1943" s="50"/>
    </row>
    <row r="1944" spans="2:5" x14ac:dyDescent="0.2">
      <c r="B1944" s="48">
        <v>43991</v>
      </c>
      <c r="C1944" s="51">
        <v>8.2899999999999988E-3</v>
      </c>
      <c r="E1944" s="50"/>
    </row>
    <row r="1945" spans="2:5" x14ac:dyDescent="0.2">
      <c r="B1945" s="48">
        <v>43992</v>
      </c>
      <c r="C1945" s="51">
        <v>7.4799999999999997E-3</v>
      </c>
      <c r="E1945" s="50"/>
    </row>
    <row r="1946" spans="2:5" x14ac:dyDescent="0.2">
      <c r="B1946" s="48">
        <v>43993</v>
      </c>
      <c r="C1946" s="51">
        <v>6.5300000000000002E-3</v>
      </c>
      <c r="E1946" s="50"/>
    </row>
    <row r="1947" spans="2:5" x14ac:dyDescent="0.2">
      <c r="B1947" s="48">
        <v>43994</v>
      </c>
      <c r="C1947" s="51">
        <v>6.9899999999999997E-3</v>
      </c>
      <c r="E1947" s="50"/>
    </row>
    <row r="1948" spans="2:5" x14ac:dyDescent="0.2">
      <c r="B1948" s="48">
        <v>43997</v>
      </c>
      <c r="C1948" s="51">
        <v>7.0199999999999993E-3</v>
      </c>
      <c r="E1948" s="50"/>
    </row>
    <row r="1949" spans="2:5" x14ac:dyDescent="0.2">
      <c r="B1949" s="48">
        <v>43998</v>
      </c>
      <c r="C1949" s="51">
        <v>7.5599999999999999E-3</v>
      </c>
      <c r="E1949" s="50"/>
    </row>
    <row r="1950" spans="2:5" x14ac:dyDescent="0.2">
      <c r="B1950" s="48">
        <v>43999</v>
      </c>
      <c r="C1950" s="51">
        <v>7.3299999999999997E-3</v>
      </c>
      <c r="E1950" s="50"/>
    </row>
    <row r="1951" spans="2:5" x14ac:dyDescent="0.2">
      <c r="B1951" s="48">
        <v>44000</v>
      </c>
      <c r="C1951" s="51">
        <v>6.9399999999999991E-3</v>
      </c>
      <c r="E1951" s="50"/>
    </row>
    <row r="1952" spans="2:5" x14ac:dyDescent="0.2">
      <c r="B1952" s="48">
        <v>44001</v>
      </c>
      <c r="C1952" s="51">
        <v>6.9699999999999996E-3</v>
      </c>
      <c r="E1952" s="50"/>
    </row>
    <row r="1953" spans="2:5" x14ac:dyDescent="0.2">
      <c r="B1953" s="48">
        <v>44004</v>
      </c>
      <c r="C1953" s="51">
        <v>7.0399999999999994E-3</v>
      </c>
      <c r="E1953" s="50"/>
    </row>
    <row r="1954" spans="2:5" x14ac:dyDescent="0.2">
      <c r="B1954" s="48">
        <v>44005</v>
      </c>
      <c r="C1954" s="51">
        <v>7.0899999999999999E-3</v>
      </c>
      <c r="E1954" s="50"/>
    </row>
    <row r="1955" spans="2:5" x14ac:dyDescent="0.2">
      <c r="B1955" s="48">
        <v>44006</v>
      </c>
      <c r="C1955" s="51">
        <v>6.8400000000000006E-3</v>
      </c>
      <c r="E1955" s="50"/>
    </row>
    <row r="1956" spans="2:5" x14ac:dyDescent="0.2">
      <c r="B1956" s="48">
        <v>44007</v>
      </c>
      <c r="C1956" s="51">
        <v>6.7400000000000003E-3</v>
      </c>
      <c r="E1956" s="50"/>
    </row>
    <row r="1957" spans="2:5" x14ac:dyDescent="0.2">
      <c r="B1957" s="48">
        <v>44008</v>
      </c>
      <c r="C1957" s="51">
        <v>6.3600000000000002E-3</v>
      </c>
      <c r="E1957" s="50"/>
    </row>
    <row r="1958" spans="2:5" x14ac:dyDescent="0.2">
      <c r="B1958" s="48">
        <v>44011</v>
      </c>
      <c r="C1958" s="51">
        <v>6.3600000000000002E-3</v>
      </c>
      <c r="E1958" s="50"/>
    </row>
    <row r="1959" spans="2:5" x14ac:dyDescent="0.2">
      <c r="B1959" s="48">
        <v>44012</v>
      </c>
      <c r="C1959" s="51">
        <v>6.5300000000000002E-3</v>
      </c>
      <c r="E1959" s="50"/>
    </row>
    <row r="1960" spans="2:5" x14ac:dyDescent="0.2">
      <c r="B1960" s="48">
        <v>44013</v>
      </c>
      <c r="C1960" s="51">
        <v>6.8200000000000005E-3</v>
      </c>
      <c r="E1960" s="50"/>
    </row>
    <row r="1961" spans="2:5" x14ac:dyDescent="0.2">
      <c r="B1961" s="48">
        <v>44014</v>
      </c>
      <c r="C1961" s="51">
        <v>6.6900000000000006E-3</v>
      </c>
      <c r="E1961" s="50"/>
    </row>
    <row r="1962" spans="2:5" x14ac:dyDescent="0.2">
      <c r="B1962" s="48">
        <v>44018</v>
      </c>
      <c r="C1962" s="51">
        <v>6.8400000000000006E-3</v>
      </c>
      <c r="E1962" s="50"/>
    </row>
    <row r="1963" spans="2:5" x14ac:dyDescent="0.2">
      <c r="B1963" s="48">
        <v>44019</v>
      </c>
      <c r="C1963" s="51">
        <v>6.5000000000000006E-3</v>
      </c>
      <c r="E1963" s="50"/>
    </row>
    <row r="1964" spans="2:5" x14ac:dyDescent="0.2">
      <c r="B1964" s="48">
        <v>44020</v>
      </c>
      <c r="C1964" s="51">
        <v>6.5300000000000002E-3</v>
      </c>
      <c r="E1964" s="50"/>
    </row>
    <row r="1965" spans="2:5" x14ac:dyDescent="0.2">
      <c r="B1965" s="48">
        <v>44021</v>
      </c>
      <c r="C1965" s="51">
        <v>6.0499999999999998E-3</v>
      </c>
      <c r="E1965" s="50"/>
    </row>
    <row r="1966" spans="2:5" x14ac:dyDescent="0.2">
      <c r="B1966" s="48">
        <v>44022</v>
      </c>
      <c r="C1966" s="51">
        <v>6.3299999999999997E-3</v>
      </c>
      <c r="E1966" s="50"/>
    </row>
    <row r="1967" spans="2:5" x14ac:dyDescent="0.2">
      <c r="B1967" s="48">
        <v>44025</v>
      </c>
      <c r="C1967" s="51">
        <v>6.4000000000000003E-3</v>
      </c>
      <c r="E1967" s="50"/>
    </row>
    <row r="1968" spans="2:5" x14ac:dyDescent="0.2">
      <c r="B1968" s="48">
        <v>44026</v>
      </c>
      <c r="C1968" s="51">
        <v>6.1500000000000001E-3</v>
      </c>
      <c r="E1968" s="50"/>
    </row>
    <row r="1969" spans="2:5" x14ac:dyDescent="0.2">
      <c r="B1969" s="48">
        <v>44027</v>
      </c>
      <c r="C1969" s="51">
        <v>6.3E-3</v>
      </c>
      <c r="E1969" s="50"/>
    </row>
    <row r="1970" spans="2:5" x14ac:dyDescent="0.2">
      <c r="B1970" s="48">
        <v>44028</v>
      </c>
      <c r="C1970" s="51">
        <v>6.1199999999999996E-3</v>
      </c>
      <c r="E1970" s="50"/>
    </row>
    <row r="1971" spans="2:5" x14ac:dyDescent="0.2">
      <c r="B1971" s="48">
        <v>44029</v>
      </c>
      <c r="C1971" s="51">
        <v>6.28E-3</v>
      </c>
      <c r="E1971" s="50"/>
    </row>
    <row r="1972" spans="2:5" x14ac:dyDescent="0.2">
      <c r="B1972" s="48">
        <v>44032</v>
      </c>
      <c r="C1972" s="51">
        <v>6.1999999999999998E-3</v>
      </c>
      <c r="E1972" s="50"/>
    </row>
    <row r="1973" spans="2:5" x14ac:dyDescent="0.2">
      <c r="B1973" s="48">
        <v>44033</v>
      </c>
      <c r="C1973" s="51">
        <v>6.0699999999999999E-3</v>
      </c>
      <c r="E1973" s="50"/>
    </row>
    <row r="1974" spans="2:5" x14ac:dyDescent="0.2">
      <c r="B1974" s="48">
        <v>44034</v>
      </c>
      <c r="C1974" s="51">
        <v>5.9499999999999996E-3</v>
      </c>
      <c r="E1974" s="50"/>
    </row>
    <row r="1975" spans="2:5" x14ac:dyDescent="0.2">
      <c r="B1975" s="48">
        <v>44035</v>
      </c>
      <c r="C1975" s="51">
        <v>5.8199999999999997E-3</v>
      </c>
      <c r="E1975" s="50"/>
    </row>
    <row r="1976" spans="2:5" x14ac:dyDescent="0.2">
      <c r="B1976" s="48">
        <v>44036</v>
      </c>
      <c r="C1976" s="51">
        <v>5.8899999999999994E-3</v>
      </c>
      <c r="E1976" s="50"/>
    </row>
    <row r="1977" spans="2:5" x14ac:dyDescent="0.2">
      <c r="B1977" s="48">
        <v>44039</v>
      </c>
      <c r="C1977" s="51">
        <v>6.0899999999999999E-3</v>
      </c>
      <c r="E1977" s="50"/>
    </row>
    <row r="1978" spans="2:5" x14ac:dyDescent="0.2">
      <c r="B1978" s="48">
        <v>44040</v>
      </c>
      <c r="C1978" s="51">
        <v>5.8099999999999992E-3</v>
      </c>
      <c r="E1978" s="50"/>
    </row>
    <row r="1979" spans="2:5" x14ac:dyDescent="0.2">
      <c r="B1979" s="48">
        <v>44041</v>
      </c>
      <c r="C1979" s="51">
        <v>5.79E-3</v>
      </c>
      <c r="E1979" s="50"/>
    </row>
    <row r="1980" spans="2:5" x14ac:dyDescent="0.2">
      <c r="B1980" s="48">
        <v>44042</v>
      </c>
      <c r="C1980" s="51">
        <v>5.4100000000000007E-3</v>
      </c>
      <c r="E1980" s="50"/>
    </row>
    <row r="1981" spans="2:5" x14ac:dyDescent="0.2">
      <c r="B1981" s="48">
        <v>44043</v>
      </c>
      <c r="C1981" s="51">
        <v>5.3600000000000002E-3</v>
      </c>
      <c r="E1981" s="50"/>
    </row>
    <row r="1982" spans="2:5" x14ac:dyDescent="0.2">
      <c r="B1982" s="48">
        <v>44046</v>
      </c>
      <c r="C1982" s="51">
        <v>5.6299999999999996E-3</v>
      </c>
      <c r="E1982" s="50"/>
    </row>
    <row r="1983" spans="2:5" x14ac:dyDescent="0.2">
      <c r="B1983" s="48">
        <v>44047</v>
      </c>
      <c r="C1983" s="51">
        <v>5.1500000000000001E-3</v>
      </c>
      <c r="E1983" s="50"/>
    </row>
    <row r="1984" spans="2:5" x14ac:dyDescent="0.2">
      <c r="B1984" s="48">
        <v>44048</v>
      </c>
      <c r="C1984" s="51">
        <v>5.4300000000000008E-3</v>
      </c>
      <c r="E1984" s="50"/>
    </row>
    <row r="1985" spans="2:5" x14ac:dyDescent="0.2">
      <c r="B1985" s="48">
        <v>44049</v>
      </c>
      <c r="C1985" s="51">
        <v>5.3600000000000002E-3</v>
      </c>
      <c r="E1985" s="50"/>
    </row>
    <row r="1986" spans="2:5" x14ac:dyDescent="0.2">
      <c r="B1986" s="48">
        <v>44050</v>
      </c>
      <c r="C1986" s="51">
        <v>5.6200000000000009E-3</v>
      </c>
      <c r="E1986" s="50"/>
    </row>
    <row r="1987" spans="2:5" x14ac:dyDescent="0.2">
      <c r="B1987" s="48">
        <v>44053</v>
      </c>
      <c r="C1987" s="51">
        <v>5.7399999999999994E-3</v>
      </c>
      <c r="E1987" s="50"/>
    </row>
    <row r="1988" spans="2:5" x14ac:dyDescent="0.2">
      <c r="B1988" s="48">
        <v>44054</v>
      </c>
      <c r="C1988" s="51">
        <v>6.5799999999999999E-3</v>
      </c>
      <c r="E1988" s="50"/>
    </row>
    <row r="1989" spans="2:5" x14ac:dyDescent="0.2">
      <c r="B1989" s="48">
        <v>44055</v>
      </c>
      <c r="C1989" s="51">
        <v>6.7000000000000002E-3</v>
      </c>
      <c r="E1989" s="50"/>
    </row>
    <row r="1990" spans="2:5" x14ac:dyDescent="0.2">
      <c r="B1990" s="48">
        <v>44056</v>
      </c>
      <c r="C1990" s="51">
        <v>7.1599999999999997E-3</v>
      </c>
      <c r="E1990" s="50"/>
    </row>
    <row r="1991" spans="2:5" x14ac:dyDescent="0.2">
      <c r="B1991" s="48">
        <v>44057</v>
      </c>
      <c r="C1991" s="51">
        <v>7.0899999999999999E-3</v>
      </c>
      <c r="E1991" s="50"/>
    </row>
    <row r="1992" spans="2:5" x14ac:dyDescent="0.2">
      <c r="B1992" s="48">
        <v>44060</v>
      </c>
      <c r="C1992" s="51">
        <v>6.8300000000000001E-3</v>
      </c>
      <c r="E1992" s="50"/>
    </row>
    <row r="1993" spans="2:5" x14ac:dyDescent="0.2">
      <c r="B1993" s="48">
        <v>44061</v>
      </c>
      <c r="C1993" s="51">
        <v>6.6900000000000006E-3</v>
      </c>
      <c r="E1993" s="50"/>
    </row>
    <row r="1994" spans="2:5" x14ac:dyDescent="0.2">
      <c r="B1994" s="48">
        <v>44062</v>
      </c>
      <c r="C1994" s="51">
        <v>6.7500000000000008E-3</v>
      </c>
      <c r="E1994" s="50"/>
    </row>
    <row r="1995" spans="2:5" x14ac:dyDescent="0.2">
      <c r="B1995" s="48">
        <v>44063</v>
      </c>
      <c r="C1995" s="51">
        <v>6.4400000000000004E-3</v>
      </c>
      <c r="E1995" s="50"/>
    </row>
    <row r="1996" spans="2:5" x14ac:dyDescent="0.2">
      <c r="B1996" s="48">
        <v>44064</v>
      </c>
      <c r="C1996" s="51">
        <v>6.4000000000000003E-3</v>
      </c>
      <c r="E1996" s="50"/>
    </row>
    <row r="1997" spans="2:5" x14ac:dyDescent="0.2">
      <c r="B1997" s="48">
        <v>44067</v>
      </c>
      <c r="C1997" s="51">
        <v>6.4600000000000005E-3</v>
      </c>
      <c r="E1997" s="50"/>
    </row>
    <row r="1998" spans="2:5" x14ac:dyDescent="0.2">
      <c r="B1998" s="48">
        <v>44068</v>
      </c>
      <c r="C1998" s="51">
        <v>6.8200000000000005E-3</v>
      </c>
      <c r="E1998" s="50"/>
    </row>
    <row r="1999" spans="2:5" x14ac:dyDescent="0.2">
      <c r="B1999" s="48">
        <v>44069</v>
      </c>
      <c r="C1999" s="51">
        <v>6.8700000000000002E-3</v>
      </c>
      <c r="E1999" s="50"/>
    </row>
    <row r="2000" spans="2:5" x14ac:dyDescent="0.2">
      <c r="B2000" s="48">
        <v>44070</v>
      </c>
      <c r="C2000" s="51">
        <v>7.4599999999999996E-3</v>
      </c>
      <c r="E2000" s="50"/>
    </row>
    <row r="2001" spans="2:6" x14ac:dyDescent="0.2">
      <c r="B2001" s="48">
        <v>44071</v>
      </c>
      <c r="C2001" s="51">
        <v>7.2899999999999996E-3</v>
      </c>
      <c r="E2001" s="50"/>
    </row>
    <row r="2002" spans="2:6" x14ac:dyDescent="0.2">
      <c r="B2002" s="48">
        <v>44074</v>
      </c>
      <c r="C2002" s="51">
        <v>6.9299999999999995E-3</v>
      </c>
      <c r="E2002" s="50"/>
    </row>
    <row r="2003" spans="2:6" x14ac:dyDescent="0.2">
      <c r="B2003" s="48">
        <v>44075</v>
      </c>
      <c r="C2003" s="51">
        <v>6.7200000000000003E-3</v>
      </c>
      <c r="E2003" s="50"/>
    </row>
    <row r="2004" spans="2:6" x14ac:dyDescent="0.2">
      <c r="B2004" s="48">
        <v>44076</v>
      </c>
      <c r="C2004" s="51">
        <v>6.5100000000000002E-3</v>
      </c>
      <c r="E2004" s="50"/>
    </row>
    <row r="2005" spans="2:6" x14ac:dyDescent="0.2">
      <c r="B2005" s="48">
        <v>44077</v>
      </c>
      <c r="C2005" s="51">
        <v>6.2199999999999998E-3</v>
      </c>
      <c r="E2005" s="50"/>
    </row>
    <row r="2006" spans="2:6" x14ac:dyDescent="0.2">
      <c r="B2006" s="48">
        <v>44078</v>
      </c>
      <c r="C2006" s="51">
        <v>7.2099999999999994E-3</v>
      </c>
      <c r="E2006" s="50"/>
    </row>
    <row r="2007" spans="2:6" x14ac:dyDescent="0.2">
      <c r="B2007" s="48">
        <v>44082</v>
      </c>
      <c r="C2007" s="51">
        <v>6.8400000000000006E-3</v>
      </c>
      <c r="E2007" s="50"/>
    </row>
    <row r="2008" spans="2:6" x14ac:dyDescent="0.2">
      <c r="B2008" s="48">
        <v>44083</v>
      </c>
      <c r="C2008" s="51">
        <v>7.0299999999999998E-3</v>
      </c>
      <c r="E2008" s="50"/>
    </row>
    <row r="2009" spans="2:6" x14ac:dyDescent="0.2">
      <c r="B2009" s="48">
        <v>44084</v>
      </c>
      <c r="C2009" s="51">
        <v>6.8500000000000002E-3</v>
      </c>
      <c r="E2009" s="50"/>
    </row>
    <row r="2010" spans="2:6" x14ac:dyDescent="0.2">
      <c r="B2010" s="48">
        <v>44085</v>
      </c>
      <c r="C2010" s="51">
        <v>6.6900000000000006E-3</v>
      </c>
      <c r="E2010" s="50"/>
    </row>
    <row r="2011" spans="2:6" x14ac:dyDescent="0.2">
      <c r="B2011" s="48">
        <v>44088</v>
      </c>
      <c r="C2011" s="51">
        <v>6.7100000000000007E-3</v>
      </c>
    </row>
    <row r="2012" spans="2:6" x14ac:dyDescent="0.2">
      <c r="B2012" s="48">
        <v>44089</v>
      </c>
      <c r="C2012" s="51">
        <v>6.7900000000000009E-3</v>
      </c>
      <c r="F2012" s="49"/>
    </row>
    <row r="2013" spans="2:6" x14ac:dyDescent="0.2">
      <c r="B2013" s="48">
        <v>44090</v>
      </c>
      <c r="C2013" s="51">
        <v>6.8700000000000002E-3</v>
      </c>
      <c r="F2013" s="49"/>
    </row>
    <row r="2014" spans="2:6" x14ac:dyDescent="0.2">
      <c r="B2014" s="48">
        <v>44091</v>
      </c>
      <c r="C2014" s="51">
        <v>6.8400000000000006E-3</v>
      </c>
      <c r="F2014" s="49"/>
    </row>
    <row r="2015" spans="2:6" x14ac:dyDescent="0.2">
      <c r="B2015" s="48">
        <v>44092</v>
      </c>
      <c r="C2015" s="51">
        <v>6.9399999999999991E-3</v>
      </c>
      <c r="F2015" s="49"/>
    </row>
    <row r="2016" spans="2:6" x14ac:dyDescent="0.2">
      <c r="B2016" s="48">
        <v>44095</v>
      </c>
      <c r="C2016" s="51">
        <v>6.7100000000000007E-3</v>
      </c>
      <c r="F2016" s="49"/>
    </row>
    <row r="2017" spans="2:6" x14ac:dyDescent="0.2">
      <c r="B2017" s="48">
        <v>44096</v>
      </c>
      <c r="C2017" s="51">
        <v>6.6400000000000001E-3</v>
      </c>
      <c r="F2017" s="49"/>
    </row>
    <row r="2018" spans="2:6" x14ac:dyDescent="0.2">
      <c r="B2018" s="48">
        <v>44097</v>
      </c>
      <c r="C2018" s="51">
        <v>6.7600000000000004E-3</v>
      </c>
      <c r="F2018" s="49"/>
    </row>
    <row r="2019" spans="2:6" x14ac:dyDescent="0.2">
      <c r="B2019" s="48">
        <v>44098</v>
      </c>
      <c r="C2019" s="51">
        <v>6.6600000000000001E-3</v>
      </c>
      <c r="F2019" s="49"/>
    </row>
    <row r="2020" spans="2:6" x14ac:dyDescent="0.2">
      <c r="B2020" s="48">
        <v>44099</v>
      </c>
      <c r="C2020" s="51">
        <v>6.5900000000000004E-3</v>
      </c>
      <c r="F2020" s="49"/>
    </row>
    <row r="2021" spans="2:6" x14ac:dyDescent="0.2">
      <c r="B2021" s="48">
        <v>44102</v>
      </c>
      <c r="C2021" s="51">
        <v>6.6300000000000005E-3</v>
      </c>
      <c r="F2021" s="49"/>
    </row>
    <row r="2022" spans="2:6" x14ac:dyDescent="0.2">
      <c r="B2022" s="48">
        <v>44103</v>
      </c>
      <c r="C2022" s="51">
        <v>6.45E-3</v>
      </c>
      <c r="F2022" s="49"/>
    </row>
    <row r="2023" spans="2:6" x14ac:dyDescent="0.2">
      <c r="B2023" s="48">
        <v>44104</v>
      </c>
      <c r="C2023" s="51">
        <v>6.7700000000000008E-3</v>
      </c>
      <c r="F2023" s="49"/>
    </row>
    <row r="2024" spans="2:6" x14ac:dyDescent="0.2">
      <c r="B2024" s="48">
        <v>44105</v>
      </c>
      <c r="C2024" s="49">
        <v>6.7700000000000008E-3</v>
      </c>
      <c r="E2024" s="49"/>
      <c r="F2024" s="49"/>
    </row>
    <row r="2025" spans="2:6" x14ac:dyDescent="0.2">
      <c r="B2025" s="48">
        <v>44106</v>
      </c>
      <c r="C2025" s="49">
        <v>6.9599999999999992E-3</v>
      </c>
      <c r="E2025" s="49"/>
      <c r="F2025" s="49"/>
    </row>
    <row r="2026" spans="2:6" x14ac:dyDescent="0.2">
      <c r="B2026" s="48">
        <v>44109</v>
      </c>
      <c r="C2026" s="49">
        <v>7.62E-3</v>
      </c>
      <c r="E2026" s="49"/>
    </row>
    <row r="2027" spans="2:6" x14ac:dyDescent="0.2">
      <c r="B2027" s="48">
        <v>44110</v>
      </c>
      <c r="C2027" s="49">
        <v>7.4199999999999995E-3</v>
      </c>
      <c r="E2027" s="49"/>
    </row>
    <row r="2028" spans="2:6" x14ac:dyDescent="0.2">
      <c r="B2028" s="48">
        <v>44111</v>
      </c>
      <c r="C2028" s="49">
        <v>7.8500000000000011E-3</v>
      </c>
      <c r="E2028" s="49"/>
    </row>
    <row r="2029" spans="2:6" x14ac:dyDescent="0.2">
      <c r="B2029" s="48">
        <v>44112</v>
      </c>
      <c r="C2029" s="49">
        <v>7.6500000000000005E-3</v>
      </c>
      <c r="E2029" s="49"/>
    </row>
    <row r="2030" spans="2:6" x14ac:dyDescent="0.2">
      <c r="B2030" s="48">
        <v>44113</v>
      </c>
      <c r="C2030" s="49">
        <v>7.7499999999999999E-3</v>
      </c>
      <c r="E2030" s="49"/>
    </row>
    <row r="2031" spans="2:6" x14ac:dyDescent="0.2">
      <c r="B2031" s="48">
        <v>44116</v>
      </c>
      <c r="C2031" s="49">
        <v>7.77E-3</v>
      </c>
      <c r="E2031" s="49"/>
    </row>
    <row r="2032" spans="2:6" x14ac:dyDescent="0.2">
      <c r="B2032" s="48">
        <v>44117</v>
      </c>
      <c r="C2032" s="49">
        <v>7.2699999999999996E-3</v>
      </c>
      <c r="E2032" s="49"/>
    </row>
    <row r="2033" spans="2:5" x14ac:dyDescent="0.2">
      <c r="B2033" s="48">
        <v>44118</v>
      </c>
      <c r="C2033" s="49">
        <v>7.2199999999999999E-3</v>
      </c>
      <c r="E2033" s="49"/>
    </row>
    <row r="2034" spans="2:5" x14ac:dyDescent="0.2">
      <c r="B2034" s="48">
        <v>44119</v>
      </c>
      <c r="C2034" s="49">
        <v>7.3099999999999997E-3</v>
      </c>
      <c r="E2034" s="49"/>
    </row>
    <row r="2035" spans="2:5" x14ac:dyDescent="0.2">
      <c r="B2035" s="48">
        <v>44120</v>
      </c>
      <c r="C2035" s="49">
        <v>7.4399999999999996E-3</v>
      </c>
      <c r="E2035" s="49"/>
    </row>
    <row r="2036" spans="2:5" x14ac:dyDescent="0.2">
      <c r="B2036" s="48">
        <v>44123</v>
      </c>
      <c r="C2036" s="49">
        <v>7.6100000000000004E-3</v>
      </c>
      <c r="E2036" s="49"/>
    </row>
    <row r="2037" spans="2:5" x14ac:dyDescent="0.2">
      <c r="B2037" s="48">
        <v>44124</v>
      </c>
      <c r="C2037" s="49">
        <v>7.9699999999999997E-3</v>
      </c>
      <c r="E2037" s="49"/>
    </row>
    <row r="2038" spans="2:5" x14ac:dyDescent="0.2">
      <c r="B2038" s="48">
        <v>44125</v>
      </c>
      <c r="C2038" s="49">
        <v>8.1599999999999989E-3</v>
      </c>
      <c r="E2038" s="49"/>
    </row>
    <row r="2039" spans="2:5" x14ac:dyDescent="0.2">
      <c r="B2039" s="48">
        <v>44126</v>
      </c>
      <c r="C2039" s="49">
        <v>8.4799999999999997E-3</v>
      </c>
      <c r="E2039" s="49"/>
    </row>
    <row r="2040" spans="2:5" x14ac:dyDescent="0.2">
      <c r="B2040" s="48">
        <v>44127</v>
      </c>
      <c r="C2040" s="49">
        <v>8.4099999999999991E-3</v>
      </c>
      <c r="E2040" s="49"/>
    </row>
    <row r="2041" spans="2:5" x14ac:dyDescent="0.2">
      <c r="B2041" s="48">
        <v>44130</v>
      </c>
      <c r="C2041" s="49">
        <v>8.0099999999999998E-3</v>
      </c>
      <c r="E2041" s="49"/>
    </row>
    <row r="2042" spans="2:5" x14ac:dyDescent="0.2">
      <c r="B2042" s="48">
        <v>44131</v>
      </c>
      <c r="C2042" s="49">
        <v>7.7800000000000005E-3</v>
      </c>
      <c r="E2042" s="49"/>
    </row>
    <row r="2043" spans="2:5" x14ac:dyDescent="0.2">
      <c r="B2043" s="48">
        <v>44132</v>
      </c>
      <c r="C2043" s="49">
        <v>7.8100000000000001E-3</v>
      </c>
      <c r="E2043" s="49"/>
    </row>
    <row r="2044" spans="2:5" x14ac:dyDescent="0.2">
      <c r="B2044" s="48">
        <v>44133</v>
      </c>
      <c r="C2044" s="49">
        <v>8.3499999999999998E-3</v>
      </c>
      <c r="E2044" s="49"/>
    </row>
    <row r="2045" spans="2:5" x14ac:dyDescent="0.2">
      <c r="B2045" s="48">
        <v>44134</v>
      </c>
      <c r="C2045" s="49">
        <v>8.6E-3</v>
      </c>
      <c r="E2045" s="49"/>
    </row>
    <row r="2046" spans="2:5" x14ac:dyDescent="0.2">
      <c r="B2046" s="48">
        <v>44137</v>
      </c>
      <c r="C2046" s="49">
        <v>8.4899999999999993E-3</v>
      </c>
      <c r="E2046" s="49"/>
    </row>
    <row r="2047" spans="2:5" x14ac:dyDescent="0.2">
      <c r="B2047" s="48">
        <v>44138</v>
      </c>
      <c r="C2047" s="49">
        <v>8.8199999999999997E-3</v>
      </c>
      <c r="E2047" s="49"/>
    </row>
    <row r="2048" spans="2:5" x14ac:dyDescent="0.2">
      <c r="B2048" s="48">
        <v>44139</v>
      </c>
      <c r="C2048" s="49">
        <v>7.6800000000000002E-3</v>
      </c>
      <c r="E2048" s="49"/>
    </row>
    <row r="2049" spans="2:5" x14ac:dyDescent="0.2">
      <c r="B2049" s="48">
        <v>44140</v>
      </c>
      <c r="C2049" s="49">
        <v>7.7600000000000004E-3</v>
      </c>
      <c r="E2049" s="49"/>
    </row>
    <row r="2050" spans="2:5" x14ac:dyDescent="0.2">
      <c r="B2050" s="48">
        <v>44141</v>
      </c>
      <c r="C2050" s="49">
        <v>8.199999999999999E-3</v>
      </c>
      <c r="E2050" s="49"/>
    </row>
    <row r="2051" spans="2:5" x14ac:dyDescent="0.2">
      <c r="B2051" s="48">
        <v>44144</v>
      </c>
      <c r="C2051" s="49">
        <v>9.58E-3</v>
      </c>
      <c r="E2051" s="49"/>
    </row>
    <row r="2052" spans="2:5" x14ac:dyDescent="0.2">
      <c r="B2052" s="48">
        <v>44145</v>
      </c>
      <c r="C2052" s="49">
        <v>9.7199999999999995E-3</v>
      </c>
      <c r="E2052" s="49"/>
    </row>
    <row r="2053" spans="2:5" x14ac:dyDescent="0.2">
      <c r="B2053" s="48">
        <v>44146</v>
      </c>
      <c r="C2053" s="49">
        <v>9.58E-3</v>
      </c>
      <c r="E2053" s="49"/>
    </row>
    <row r="2054" spans="2:5" x14ac:dyDescent="0.2">
      <c r="B2054" s="48">
        <v>44147</v>
      </c>
      <c r="C2054" s="49">
        <v>8.8500000000000002E-3</v>
      </c>
      <c r="E2054" s="49"/>
    </row>
    <row r="2055" spans="2:5" x14ac:dyDescent="0.2">
      <c r="B2055" s="48">
        <v>44148</v>
      </c>
      <c r="C2055" s="49">
        <v>8.9300000000000004E-3</v>
      </c>
      <c r="E2055" s="49"/>
    </row>
    <row r="2056" spans="2:5" x14ac:dyDescent="0.2">
      <c r="B2056" s="48">
        <v>44151</v>
      </c>
      <c r="C2056" s="49">
        <v>9.0600000000000003E-3</v>
      </c>
      <c r="E2056" s="49"/>
    </row>
    <row r="2057" spans="2:5" x14ac:dyDescent="0.2">
      <c r="B2057" s="48">
        <v>44152</v>
      </c>
      <c r="C2057" s="49">
        <v>8.7200000000000003E-3</v>
      </c>
      <c r="E2057" s="49"/>
    </row>
    <row r="2058" spans="2:5" x14ac:dyDescent="0.2">
      <c r="B2058" s="48">
        <v>44153</v>
      </c>
      <c r="C2058" s="49">
        <v>8.8199999999999997E-3</v>
      </c>
      <c r="E2058" s="49"/>
    </row>
    <row r="2059" spans="2:5" x14ac:dyDescent="0.2">
      <c r="B2059" s="48">
        <v>44154</v>
      </c>
      <c r="C2059" s="49">
        <v>8.539999999999999E-3</v>
      </c>
      <c r="E2059" s="49"/>
    </row>
    <row r="2060" spans="2:5" x14ac:dyDescent="0.2">
      <c r="B2060" s="48">
        <v>44155</v>
      </c>
      <c r="C2060" s="49">
        <v>8.2899999999999988E-3</v>
      </c>
      <c r="E2060" s="49"/>
    </row>
    <row r="2061" spans="2:5" x14ac:dyDescent="0.2">
      <c r="B2061" s="48">
        <v>44158</v>
      </c>
      <c r="C2061" s="49">
        <v>8.5699999999999995E-3</v>
      </c>
      <c r="E2061" s="49"/>
    </row>
    <row r="2062" spans="2:5" x14ac:dyDescent="0.2">
      <c r="B2062" s="48">
        <v>44159</v>
      </c>
      <c r="C2062" s="49">
        <v>8.8199999999999997E-3</v>
      </c>
      <c r="E2062" s="49"/>
    </row>
    <row r="2063" spans="2:5" x14ac:dyDescent="0.2">
      <c r="B2063" s="48">
        <v>44160</v>
      </c>
      <c r="C2063" s="49">
        <v>8.7799999999999996E-3</v>
      </c>
      <c r="E2063" s="49"/>
    </row>
    <row r="2064" spans="2:5" x14ac:dyDescent="0.2">
      <c r="B2064" s="48">
        <v>44165</v>
      </c>
      <c r="C2064" s="49">
        <v>8.4399999999999996E-3</v>
      </c>
      <c r="E2064" s="49"/>
    </row>
    <row r="2065" spans="2:5" x14ac:dyDescent="0.2">
      <c r="B2065" s="48">
        <v>44166</v>
      </c>
      <c r="C2065" s="49">
        <v>9.3400000000000011E-3</v>
      </c>
      <c r="E2065" s="49"/>
    </row>
    <row r="2066" spans="2:5" x14ac:dyDescent="0.2">
      <c r="B2066" s="48">
        <v>44167</v>
      </c>
      <c r="C2066" s="49">
        <v>9.4799999999999988E-3</v>
      </c>
      <c r="E2066" s="49"/>
    </row>
    <row r="2067" spans="2:5" x14ac:dyDescent="0.2">
      <c r="B2067" s="48">
        <v>44168</v>
      </c>
      <c r="C2067" s="49">
        <v>9.1999999999999998E-3</v>
      </c>
      <c r="E2067" s="49"/>
    </row>
    <row r="2068" spans="2:5" x14ac:dyDescent="0.2">
      <c r="B2068" s="48">
        <v>44169</v>
      </c>
      <c r="C2068" s="49">
        <v>9.689999999999999E-3</v>
      </c>
      <c r="E2068" s="49"/>
    </row>
    <row r="2069" spans="2:5" x14ac:dyDescent="0.2">
      <c r="B2069" s="48">
        <v>44172</v>
      </c>
      <c r="C2069" s="49">
        <v>9.2800000000000001E-3</v>
      </c>
      <c r="E2069" s="49"/>
    </row>
    <row r="2070" spans="2:5" x14ac:dyDescent="0.2">
      <c r="B2070" s="48">
        <v>44173</v>
      </c>
      <c r="C2070" s="49">
        <v>9.130000000000001E-3</v>
      </c>
      <c r="E2070" s="49"/>
    </row>
    <row r="2071" spans="2:5" x14ac:dyDescent="0.2">
      <c r="B2071" s="48">
        <v>44174</v>
      </c>
      <c r="C2071" s="49">
        <v>9.41E-3</v>
      </c>
      <c r="E2071" s="49"/>
    </row>
    <row r="2072" spans="2:5" x14ac:dyDescent="0.2">
      <c r="B2072" s="48">
        <v>44175</v>
      </c>
      <c r="C2072" s="49">
        <v>9.0799999999999995E-3</v>
      </c>
      <c r="E2072" s="49"/>
    </row>
    <row r="2073" spans="2:5" x14ac:dyDescent="0.2">
      <c r="B2073" s="48">
        <v>44176</v>
      </c>
      <c r="C2073" s="49">
        <v>8.9300000000000004E-3</v>
      </c>
      <c r="E2073" s="49"/>
    </row>
    <row r="2074" spans="2:5" x14ac:dyDescent="0.2">
      <c r="B2074" s="48">
        <v>44179</v>
      </c>
      <c r="C2074" s="49">
        <v>8.9200000000000008E-3</v>
      </c>
      <c r="E2074" s="49"/>
    </row>
    <row r="2075" spans="2:5" x14ac:dyDescent="0.2">
      <c r="B2075" s="48">
        <v>44180</v>
      </c>
      <c r="C2075" s="49">
        <v>9.2300000000000004E-3</v>
      </c>
      <c r="E2075" s="49"/>
    </row>
    <row r="2076" spans="2:5" x14ac:dyDescent="0.2">
      <c r="B2076" s="48">
        <v>44181</v>
      </c>
      <c r="C2076" s="49">
        <v>9.1999999999999998E-3</v>
      </c>
      <c r="E2076" s="49"/>
    </row>
    <row r="2077" spans="2:5" x14ac:dyDescent="0.2">
      <c r="B2077" s="48">
        <v>44182</v>
      </c>
      <c r="C2077" s="49">
        <v>9.300000000000001E-3</v>
      </c>
      <c r="E2077" s="49"/>
    </row>
    <row r="2078" spans="2:5" x14ac:dyDescent="0.2">
      <c r="B2078" s="48">
        <v>44183</v>
      </c>
      <c r="C2078" s="49">
        <v>9.4799999999999988E-3</v>
      </c>
      <c r="E2078" s="49"/>
    </row>
    <row r="2079" spans="2:5" x14ac:dyDescent="0.2">
      <c r="B2079" s="48">
        <v>44186</v>
      </c>
      <c r="C2079" s="49">
        <v>9.41E-3</v>
      </c>
      <c r="E2079" s="49"/>
    </row>
    <row r="2080" spans="2:5" x14ac:dyDescent="0.2">
      <c r="B2080" s="48">
        <v>44187</v>
      </c>
      <c r="C2080" s="49">
        <v>9.1800000000000007E-3</v>
      </c>
      <c r="E2080" s="49"/>
    </row>
    <row r="2081" spans="2:13" x14ac:dyDescent="0.2">
      <c r="B2081" s="48">
        <v>44188</v>
      </c>
      <c r="C2081" s="49">
        <v>9.5499999999999995E-3</v>
      </c>
      <c r="E2081" s="49"/>
    </row>
    <row r="2082" spans="2:13" x14ac:dyDescent="0.2">
      <c r="B2082" s="48">
        <v>44193</v>
      </c>
      <c r="C2082" s="49">
        <v>9.3299999999999998E-3</v>
      </c>
      <c r="E2082" s="49"/>
    </row>
    <row r="2083" spans="2:13" x14ac:dyDescent="0.2">
      <c r="B2083" s="48">
        <v>44194</v>
      </c>
      <c r="C2083" s="49">
        <v>9.3500000000000007E-3</v>
      </c>
      <c r="E2083" s="49"/>
    </row>
    <row r="2084" spans="2:13" x14ac:dyDescent="0.2">
      <c r="B2084" s="48">
        <v>44195</v>
      </c>
      <c r="C2084" s="49">
        <v>9.2600000000000009E-3</v>
      </c>
      <c r="E2084" s="49"/>
    </row>
    <row r="2085" spans="2:13" x14ac:dyDescent="0.2">
      <c r="B2085" s="48">
        <v>44196</v>
      </c>
      <c r="C2085" s="49">
        <v>9.1700000000000011E-3</v>
      </c>
      <c r="E2085" s="49"/>
    </row>
    <row r="2086" spans="2:13" x14ac:dyDescent="0.2">
      <c r="B2086" s="48">
        <v>44200</v>
      </c>
      <c r="C2086" s="49">
        <v>9.1700000000000011E-3</v>
      </c>
      <c r="E2086" s="49"/>
      <c r="F2086" s="55"/>
      <c r="G2086" s="56"/>
      <c r="H2086" s="49"/>
      <c r="I2086" s="49"/>
      <c r="J2086" s="49"/>
      <c r="K2086" s="49"/>
      <c r="L2086" s="49"/>
      <c r="M2086" s="49"/>
    </row>
    <row r="2087" spans="2:13" x14ac:dyDescent="0.2">
      <c r="B2087" s="48">
        <v>44201</v>
      </c>
      <c r="C2087" s="49">
        <v>9.5499999999999995E-3</v>
      </c>
      <c r="F2087" s="55"/>
      <c r="G2087" s="56"/>
      <c r="H2087" s="49"/>
      <c r="I2087" s="49"/>
      <c r="J2087" s="49"/>
      <c r="K2087" s="49"/>
      <c r="L2087" s="49"/>
      <c r="M2087" s="49"/>
    </row>
    <row r="2088" spans="2:13" x14ac:dyDescent="0.2">
      <c r="B2088" s="48">
        <v>44202</v>
      </c>
      <c r="C2088" s="49">
        <v>1.042E-2</v>
      </c>
      <c r="F2088" s="55"/>
      <c r="G2088" s="56"/>
      <c r="H2088" s="49"/>
      <c r="I2088" s="49"/>
      <c r="J2088" s="49"/>
      <c r="K2088" s="49"/>
      <c r="L2088" s="49"/>
      <c r="M2088" s="49"/>
    </row>
    <row r="2089" spans="2:13" x14ac:dyDescent="0.2">
      <c r="B2089" s="48">
        <v>44203</v>
      </c>
      <c r="C2089" s="49">
        <v>1.0709999999999999E-2</v>
      </c>
      <c r="F2089" s="55"/>
      <c r="G2089" s="56"/>
      <c r="H2089" s="49"/>
      <c r="I2089" s="49"/>
      <c r="J2089" s="49"/>
      <c r="K2089" s="49"/>
      <c r="L2089" s="49"/>
      <c r="M2089" s="49"/>
    </row>
    <row r="2090" spans="2:13" x14ac:dyDescent="0.2">
      <c r="B2090" s="48">
        <v>44204</v>
      </c>
      <c r="C2090" s="49">
        <v>1.1049999999999999E-2</v>
      </c>
      <c r="F2090" s="55"/>
      <c r="G2090" s="56"/>
      <c r="H2090" s="49"/>
      <c r="I2090" s="49"/>
      <c r="J2090" s="49"/>
      <c r="K2090" s="49"/>
      <c r="L2090" s="49"/>
      <c r="M2090" s="49"/>
    </row>
    <row r="2091" spans="2:13" x14ac:dyDescent="0.2">
      <c r="B2091" s="48">
        <v>44207</v>
      </c>
      <c r="C2091" s="49">
        <v>1.1319999999999998E-2</v>
      </c>
      <c r="F2091" s="55"/>
      <c r="G2091" s="56"/>
      <c r="H2091" s="49"/>
      <c r="I2091" s="49"/>
      <c r="J2091" s="49"/>
      <c r="K2091" s="49"/>
      <c r="L2091" s="49"/>
      <c r="M2091" s="49"/>
    </row>
    <row r="2092" spans="2:13" x14ac:dyDescent="0.2">
      <c r="B2092" s="48">
        <v>44208</v>
      </c>
      <c r="C2092" s="49">
        <v>1.1379999999999999E-2</v>
      </c>
      <c r="F2092" s="55"/>
      <c r="G2092" s="56"/>
      <c r="H2092" s="49"/>
      <c r="I2092" s="49"/>
      <c r="J2092" s="49"/>
      <c r="K2092" s="49"/>
      <c r="L2092" s="49"/>
      <c r="M2092" s="49"/>
    </row>
    <row r="2093" spans="2:13" x14ac:dyDescent="0.2">
      <c r="B2093" s="48">
        <v>44209</v>
      </c>
      <c r="C2093" s="49">
        <v>1.0880000000000001E-2</v>
      </c>
      <c r="F2093" s="55"/>
      <c r="G2093" s="56"/>
      <c r="H2093" s="49"/>
      <c r="I2093" s="49"/>
      <c r="J2093" s="49"/>
      <c r="K2093" s="49"/>
      <c r="L2093" s="49"/>
      <c r="M2093" s="49"/>
    </row>
    <row r="2094" spans="2:13" x14ac:dyDescent="0.2">
      <c r="B2094" s="48">
        <v>44210</v>
      </c>
      <c r="C2094" s="49">
        <v>1.129E-2</v>
      </c>
      <c r="F2094" s="55"/>
      <c r="G2094" s="56"/>
      <c r="H2094" s="49"/>
      <c r="I2094" s="49"/>
      <c r="J2094" s="49"/>
      <c r="K2094" s="49"/>
      <c r="L2094" s="49"/>
      <c r="M2094" s="49"/>
    </row>
    <row r="2095" spans="2:13" x14ac:dyDescent="0.2">
      <c r="B2095" s="48">
        <v>44211</v>
      </c>
      <c r="C2095" s="49">
        <v>1.0970000000000001E-2</v>
      </c>
      <c r="F2095" s="55"/>
      <c r="G2095" s="56"/>
      <c r="H2095" s="49"/>
      <c r="I2095" s="49"/>
      <c r="J2095" s="49"/>
      <c r="K2095" s="49"/>
      <c r="L2095" s="49"/>
      <c r="M2095" s="49"/>
    </row>
    <row r="2096" spans="2:13" x14ac:dyDescent="0.2">
      <c r="B2096" s="48">
        <v>44215</v>
      </c>
      <c r="C2096" s="49">
        <v>1.0920000000000001E-2</v>
      </c>
      <c r="F2096" s="55"/>
      <c r="G2096" s="56"/>
      <c r="H2096" s="49"/>
      <c r="I2096" s="49"/>
      <c r="J2096" s="49"/>
      <c r="K2096" s="49"/>
      <c r="L2096" s="49"/>
      <c r="M2096" s="49"/>
    </row>
    <row r="2097" spans="2:13" x14ac:dyDescent="0.2">
      <c r="B2097" s="48">
        <v>44216</v>
      </c>
      <c r="C2097" s="49">
        <v>1.09E-2</v>
      </c>
      <c r="F2097" s="55"/>
      <c r="G2097" s="56"/>
      <c r="H2097" s="49"/>
      <c r="I2097" s="49"/>
      <c r="J2097" s="49"/>
      <c r="K2097" s="49"/>
      <c r="L2097" s="49"/>
      <c r="M2097" s="49"/>
    </row>
    <row r="2098" spans="2:13" x14ac:dyDescent="0.2">
      <c r="B2098" s="48">
        <v>44217</v>
      </c>
      <c r="C2098" s="49">
        <v>1.1089999999999999E-2</v>
      </c>
      <c r="F2098" s="55"/>
      <c r="G2098" s="56"/>
      <c r="H2098" s="49"/>
      <c r="I2098" s="49"/>
      <c r="J2098" s="49"/>
      <c r="K2098" s="49"/>
      <c r="L2098" s="49"/>
      <c r="M2098" s="49"/>
    </row>
    <row r="2099" spans="2:13" x14ac:dyDescent="0.2">
      <c r="B2099" s="48">
        <v>44218</v>
      </c>
      <c r="C2099" s="49">
        <v>1.091E-2</v>
      </c>
      <c r="F2099" s="55"/>
      <c r="G2099" s="56"/>
      <c r="H2099" s="49"/>
      <c r="I2099" s="49"/>
      <c r="J2099" s="49"/>
      <c r="K2099" s="49"/>
      <c r="L2099" s="49"/>
      <c r="M2099" s="49"/>
    </row>
    <row r="2100" spans="2:13" x14ac:dyDescent="0.2">
      <c r="B2100" s="48">
        <v>44221</v>
      </c>
      <c r="C2100" s="49">
        <v>1.04E-2</v>
      </c>
      <c r="F2100" s="55"/>
      <c r="G2100" s="56"/>
      <c r="H2100" s="49"/>
      <c r="I2100" s="49"/>
      <c r="J2100" s="49"/>
      <c r="K2100" s="49"/>
      <c r="L2100" s="49"/>
      <c r="M2100" s="49"/>
    </row>
    <row r="2101" spans="2:13" x14ac:dyDescent="0.2">
      <c r="B2101" s="48">
        <v>44222</v>
      </c>
      <c r="C2101" s="49">
        <v>1.04E-2</v>
      </c>
      <c r="F2101" s="55"/>
      <c r="G2101" s="56"/>
      <c r="H2101" s="49"/>
      <c r="I2101" s="49"/>
      <c r="J2101" s="49"/>
      <c r="K2101" s="49"/>
      <c r="L2101" s="49"/>
      <c r="M2101" s="49"/>
    </row>
    <row r="2102" spans="2:13" x14ac:dyDescent="0.2">
      <c r="B2102" s="48">
        <v>44223</v>
      </c>
      <c r="C2102" s="49">
        <v>1.014E-2</v>
      </c>
      <c r="F2102" s="55"/>
      <c r="G2102" s="56"/>
      <c r="H2102" s="49"/>
      <c r="I2102" s="49"/>
      <c r="J2102" s="49"/>
      <c r="K2102" s="49"/>
      <c r="L2102" s="49"/>
      <c r="M2102" s="49"/>
    </row>
    <row r="2103" spans="2:13" x14ac:dyDescent="0.2">
      <c r="B2103" s="48">
        <v>44224</v>
      </c>
      <c r="C2103" s="49">
        <v>1.057E-2</v>
      </c>
      <c r="F2103" s="55"/>
      <c r="G2103" s="56"/>
      <c r="H2103" s="49"/>
      <c r="I2103" s="49"/>
      <c r="J2103" s="49"/>
      <c r="K2103" s="49"/>
      <c r="L2103" s="49"/>
      <c r="M2103" s="49"/>
    </row>
    <row r="2104" spans="2:13" x14ac:dyDescent="0.2">
      <c r="B2104" s="48">
        <v>44225</v>
      </c>
      <c r="C2104" s="49">
        <v>1.093E-2</v>
      </c>
      <c r="F2104" s="55"/>
      <c r="G2104" s="56"/>
      <c r="H2104" s="49"/>
      <c r="I2104" s="49"/>
      <c r="J2104" s="49"/>
      <c r="K2104" s="49"/>
      <c r="L2104" s="49"/>
      <c r="M2104" s="49"/>
    </row>
    <row r="2105" spans="2:13" x14ac:dyDescent="0.2">
      <c r="B2105" s="48">
        <v>44228</v>
      </c>
      <c r="C2105" s="49">
        <v>1.077E-2</v>
      </c>
      <c r="F2105" s="55"/>
      <c r="G2105" s="56"/>
      <c r="H2105" s="49"/>
      <c r="I2105" s="49"/>
      <c r="J2105" s="49"/>
      <c r="K2105" s="49"/>
      <c r="L2105" s="49"/>
      <c r="M2105" s="49"/>
    </row>
    <row r="2106" spans="2:13" x14ac:dyDescent="0.2">
      <c r="B2106" s="48">
        <v>44229</v>
      </c>
      <c r="C2106" s="49">
        <v>1.1049999999999999E-2</v>
      </c>
      <c r="F2106" s="55"/>
      <c r="G2106" s="56"/>
      <c r="H2106" s="49"/>
      <c r="I2106" s="49"/>
      <c r="J2106" s="49"/>
      <c r="K2106" s="49"/>
      <c r="L2106" s="49"/>
      <c r="M2106" s="49"/>
    </row>
    <row r="2107" spans="2:13" x14ac:dyDescent="0.2">
      <c r="B2107" s="48">
        <v>44230</v>
      </c>
      <c r="C2107" s="49">
        <v>1.1310000000000001E-2</v>
      </c>
      <c r="F2107" s="55"/>
      <c r="G2107" s="56"/>
      <c r="H2107" s="49"/>
      <c r="I2107" s="49"/>
      <c r="J2107" s="49"/>
      <c r="K2107" s="49"/>
      <c r="L2107" s="49"/>
      <c r="M2107" s="49"/>
    </row>
    <row r="2108" spans="2:13" x14ac:dyDescent="0.2">
      <c r="B2108" s="48">
        <v>44231</v>
      </c>
      <c r="C2108" s="49">
        <v>1.1390000000000001E-2</v>
      </c>
      <c r="F2108" s="55"/>
      <c r="G2108" s="56"/>
      <c r="H2108" s="49"/>
      <c r="I2108" s="49"/>
      <c r="J2108" s="49"/>
      <c r="K2108" s="49"/>
      <c r="L2108" s="49"/>
      <c r="M2108" s="49"/>
    </row>
    <row r="2109" spans="2:13" x14ac:dyDescent="0.2">
      <c r="B2109" s="48">
        <v>44232</v>
      </c>
      <c r="C2109" s="49">
        <v>1.1699999999999999E-2</v>
      </c>
      <c r="F2109" s="55"/>
      <c r="G2109" s="56"/>
      <c r="H2109" s="49"/>
      <c r="I2109" s="49"/>
      <c r="J2109" s="49"/>
      <c r="K2109" s="49"/>
      <c r="L2109" s="49"/>
      <c r="M2109" s="49"/>
    </row>
    <row r="2110" spans="2:13" x14ac:dyDescent="0.2">
      <c r="B2110" s="48">
        <v>44235</v>
      </c>
      <c r="C2110" s="49">
        <v>1.1599999999999999E-2</v>
      </c>
      <c r="F2110" s="55"/>
      <c r="G2110" s="56"/>
      <c r="H2110" s="49"/>
      <c r="I2110" s="49"/>
      <c r="J2110" s="49"/>
      <c r="K2110" s="49"/>
      <c r="L2110" s="49"/>
      <c r="M2110" s="49"/>
    </row>
    <row r="2111" spans="2:13" x14ac:dyDescent="0.2">
      <c r="B2111" s="48">
        <v>44236</v>
      </c>
      <c r="C2111" s="49">
        <v>1.157E-2</v>
      </c>
      <c r="F2111" s="55"/>
      <c r="G2111" s="56"/>
      <c r="H2111" s="49"/>
      <c r="I2111" s="49"/>
      <c r="J2111" s="49"/>
      <c r="K2111" s="49"/>
      <c r="L2111" s="49"/>
      <c r="M2111" s="49"/>
    </row>
    <row r="2112" spans="2:13" x14ac:dyDescent="0.2">
      <c r="B2112" s="48">
        <v>44237</v>
      </c>
      <c r="C2112" s="49">
        <v>1.133E-2</v>
      </c>
      <c r="F2112" s="55"/>
      <c r="G2112" s="56"/>
      <c r="H2112" s="49"/>
      <c r="I2112" s="49"/>
      <c r="J2112" s="49"/>
      <c r="K2112" s="49"/>
      <c r="L2112" s="49"/>
      <c r="M2112" s="49"/>
    </row>
    <row r="2113" spans="2:13" x14ac:dyDescent="0.2">
      <c r="B2113" s="48">
        <v>44238</v>
      </c>
      <c r="C2113" s="49">
        <v>1.158E-2</v>
      </c>
      <c r="F2113" s="55"/>
      <c r="G2113" s="56"/>
      <c r="H2113" s="49"/>
      <c r="I2113" s="49"/>
      <c r="J2113" s="49"/>
      <c r="K2113" s="49"/>
      <c r="L2113" s="49"/>
      <c r="M2113" s="49"/>
    </row>
    <row r="2114" spans="2:13" x14ac:dyDescent="0.2">
      <c r="B2114" s="48">
        <v>44239</v>
      </c>
      <c r="C2114" s="49">
        <v>1.2E-2</v>
      </c>
      <c r="F2114" s="55"/>
      <c r="G2114" s="56"/>
      <c r="H2114" s="49"/>
      <c r="I2114" s="49"/>
      <c r="J2114" s="49"/>
      <c r="K2114" s="49"/>
      <c r="L2114" s="49"/>
      <c r="M2114" s="49"/>
    </row>
    <row r="2115" spans="2:13" x14ac:dyDescent="0.2">
      <c r="B2115" s="48">
        <v>44243</v>
      </c>
      <c r="C2115" s="49">
        <v>1.299E-2</v>
      </c>
      <c r="F2115" s="55"/>
      <c r="G2115" s="56"/>
      <c r="H2115" s="49"/>
      <c r="I2115" s="49"/>
      <c r="J2115" s="49"/>
      <c r="K2115" s="49"/>
      <c r="L2115" s="49"/>
      <c r="M2115" s="49"/>
    </row>
    <row r="2116" spans="2:13" x14ac:dyDescent="0.2">
      <c r="B2116" s="48">
        <v>44244</v>
      </c>
      <c r="C2116" s="49">
        <v>1.3009999999999999E-2</v>
      </c>
      <c r="F2116" s="55"/>
      <c r="G2116" s="56"/>
      <c r="H2116" s="49"/>
      <c r="I2116" s="49"/>
      <c r="J2116" s="49"/>
      <c r="K2116" s="49"/>
      <c r="L2116" s="49"/>
      <c r="M2116" s="49"/>
    </row>
    <row r="2117" spans="2:13" x14ac:dyDescent="0.2">
      <c r="B2117" s="48">
        <v>44245</v>
      </c>
      <c r="C2117" s="49">
        <v>1.2869999999999999E-2</v>
      </c>
      <c r="F2117" s="55"/>
      <c r="G2117" s="56"/>
      <c r="H2117" s="49"/>
      <c r="I2117" s="49"/>
      <c r="J2117" s="49"/>
      <c r="K2117" s="49"/>
      <c r="L2117" s="49"/>
      <c r="M2117" s="49"/>
    </row>
    <row r="2118" spans="2:13" x14ac:dyDescent="0.2">
      <c r="B2118" s="48">
        <v>44246</v>
      </c>
      <c r="C2118" s="49">
        <v>1.345E-2</v>
      </c>
      <c r="F2118" s="55"/>
      <c r="G2118" s="56"/>
      <c r="H2118" s="49"/>
      <c r="I2118" s="49"/>
      <c r="J2118" s="49"/>
      <c r="K2118" s="49"/>
      <c r="L2118" s="49"/>
      <c r="M2118" s="49"/>
    </row>
    <row r="2119" spans="2:13" x14ac:dyDescent="0.2">
      <c r="B2119" s="48">
        <v>44249</v>
      </c>
      <c r="C2119" s="49">
        <v>1.37E-2</v>
      </c>
      <c r="F2119" s="55"/>
      <c r="G2119" s="56"/>
      <c r="H2119" s="49"/>
      <c r="I2119" s="49"/>
      <c r="J2119" s="49"/>
      <c r="K2119" s="49"/>
      <c r="L2119" s="49"/>
      <c r="M2119" s="49"/>
    </row>
    <row r="2120" spans="2:13" x14ac:dyDescent="0.2">
      <c r="B2120" s="48">
        <v>44250</v>
      </c>
      <c r="C2120" s="49">
        <v>1.362E-2</v>
      </c>
      <c r="F2120" s="55"/>
      <c r="G2120" s="56"/>
      <c r="H2120" s="49"/>
      <c r="I2120" s="49"/>
      <c r="J2120" s="49"/>
      <c r="K2120" s="49"/>
      <c r="L2120" s="49"/>
      <c r="M2120" s="49"/>
    </row>
    <row r="2121" spans="2:13" x14ac:dyDescent="0.2">
      <c r="B2121" s="48">
        <v>44251</v>
      </c>
      <c r="C2121" s="49">
        <v>1.389E-2</v>
      </c>
      <c r="F2121" s="55"/>
      <c r="G2121" s="56"/>
      <c r="H2121" s="49"/>
      <c r="I2121" s="49"/>
      <c r="J2121" s="49"/>
      <c r="K2121" s="49"/>
      <c r="L2121" s="49"/>
      <c r="M2121" s="49"/>
    </row>
    <row r="2122" spans="2:13" x14ac:dyDescent="0.2">
      <c r="B2122" s="48">
        <v>44252</v>
      </c>
      <c r="C2122" s="49">
        <v>1.5180000000000001E-2</v>
      </c>
      <c r="F2122" s="55"/>
      <c r="G2122" s="56"/>
      <c r="H2122" s="49"/>
      <c r="I2122" s="49"/>
      <c r="J2122" s="49"/>
      <c r="K2122" s="49"/>
      <c r="L2122" s="49"/>
      <c r="M2122" s="49"/>
    </row>
    <row r="2123" spans="2:13" x14ac:dyDescent="0.2">
      <c r="B2123" s="48">
        <v>44253</v>
      </c>
      <c r="C2123" s="49">
        <v>1.46E-2</v>
      </c>
      <c r="F2123" s="55"/>
      <c r="G2123" s="56"/>
      <c r="H2123" s="49"/>
      <c r="I2123" s="49"/>
      <c r="J2123" s="49"/>
      <c r="K2123" s="49"/>
      <c r="L2123" s="49"/>
      <c r="M2123" s="49"/>
    </row>
    <row r="2124" spans="2:13" x14ac:dyDescent="0.2">
      <c r="B2124" s="48">
        <v>44256</v>
      </c>
      <c r="C2124" s="49">
        <v>1.4459999999999999E-2</v>
      </c>
      <c r="F2124" s="55"/>
      <c r="G2124" s="56"/>
      <c r="H2124" s="49"/>
      <c r="I2124" s="49"/>
      <c r="J2124" s="49"/>
      <c r="K2124" s="49"/>
      <c r="L2124" s="49"/>
      <c r="M2124" s="49"/>
    </row>
    <row r="2125" spans="2:13" x14ac:dyDescent="0.2">
      <c r="B2125" s="48">
        <v>44257</v>
      </c>
      <c r="C2125" s="49">
        <v>1.4150000000000001E-2</v>
      </c>
      <c r="F2125" s="55"/>
      <c r="G2125" s="56"/>
      <c r="H2125" s="49"/>
      <c r="I2125" s="49"/>
      <c r="J2125" s="49"/>
      <c r="K2125" s="49"/>
      <c r="L2125" s="49"/>
      <c r="M2125" s="49"/>
    </row>
    <row r="2126" spans="2:13" x14ac:dyDescent="0.2">
      <c r="B2126" s="48">
        <v>44258</v>
      </c>
      <c r="C2126" s="49">
        <v>1.47E-2</v>
      </c>
      <c r="F2126" s="55"/>
      <c r="G2126" s="56"/>
      <c r="H2126" s="49"/>
      <c r="I2126" s="49"/>
      <c r="J2126" s="49"/>
      <c r="K2126" s="49"/>
      <c r="L2126" s="49"/>
      <c r="M2126" s="49"/>
    </row>
    <row r="2127" spans="2:13" x14ac:dyDescent="0.2">
      <c r="B2127" s="48">
        <v>44259</v>
      </c>
      <c r="C2127" s="49">
        <v>1.55E-2</v>
      </c>
      <c r="F2127" s="55"/>
      <c r="G2127" s="56"/>
      <c r="H2127" s="49"/>
      <c r="I2127" s="49"/>
      <c r="J2127" s="49"/>
      <c r="K2127" s="49"/>
      <c r="L2127" s="49"/>
      <c r="M2127" s="49"/>
    </row>
    <row r="2128" spans="2:13" x14ac:dyDescent="0.2">
      <c r="B2128" s="48">
        <v>44260</v>
      </c>
      <c r="C2128" s="49">
        <v>1.554E-2</v>
      </c>
      <c r="F2128" s="55"/>
      <c r="G2128" s="56"/>
      <c r="H2128" s="49"/>
      <c r="I2128" s="49"/>
      <c r="J2128" s="49"/>
      <c r="K2128" s="49"/>
      <c r="L2128" s="49"/>
      <c r="M2128" s="49"/>
    </row>
    <row r="2129" spans="2:13" x14ac:dyDescent="0.2">
      <c r="B2129" s="48">
        <v>44263</v>
      </c>
      <c r="C2129" s="49">
        <v>1.5960000000000002E-2</v>
      </c>
      <c r="F2129" s="55"/>
      <c r="G2129" s="56"/>
      <c r="H2129" s="49"/>
      <c r="I2129" s="49"/>
      <c r="J2129" s="49"/>
      <c r="K2129" s="49"/>
      <c r="L2129" s="49"/>
      <c r="M2129" s="49"/>
    </row>
    <row r="2130" spans="2:13" x14ac:dyDescent="0.2">
      <c r="B2130" s="48">
        <v>44264</v>
      </c>
      <c r="C2130" s="49">
        <v>1.546E-2</v>
      </c>
      <c r="F2130" s="55"/>
      <c r="G2130" s="56"/>
      <c r="H2130" s="49"/>
      <c r="I2130" s="49"/>
      <c r="J2130" s="49"/>
      <c r="K2130" s="49"/>
      <c r="L2130" s="49"/>
      <c r="M2130" s="49"/>
    </row>
    <row r="2131" spans="2:13" x14ac:dyDescent="0.2">
      <c r="B2131" s="48">
        <v>44265</v>
      </c>
      <c r="C2131" s="49">
        <v>1.52E-2</v>
      </c>
      <c r="F2131" s="55"/>
      <c r="G2131" s="56"/>
      <c r="H2131" s="49"/>
      <c r="I2131" s="49"/>
      <c r="J2131" s="49"/>
      <c r="K2131" s="49"/>
      <c r="L2131" s="49"/>
      <c r="M2131" s="49"/>
    </row>
    <row r="2132" spans="2:13" x14ac:dyDescent="0.2">
      <c r="B2132" s="48">
        <v>44266</v>
      </c>
      <c r="C2132" s="49">
        <v>1.5269999999999999E-2</v>
      </c>
      <c r="F2132" s="55"/>
      <c r="G2132" s="56"/>
      <c r="H2132" s="49"/>
      <c r="I2132" s="49"/>
      <c r="J2132" s="49"/>
      <c r="K2132" s="49"/>
      <c r="L2132" s="49"/>
      <c r="M2132" s="49"/>
    </row>
    <row r="2133" spans="2:13" x14ac:dyDescent="0.2">
      <c r="B2133" s="48">
        <v>44267</v>
      </c>
      <c r="C2133" s="49">
        <v>1.635E-2</v>
      </c>
      <c r="F2133" s="55"/>
      <c r="G2133" s="56"/>
      <c r="H2133" s="49"/>
      <c r="I2133" s="49"/>
      <c r="J2133" s="49"/>
      <c r="K2133" s="49"/>
      <c r="L2133" s="49"/>
      <c r="M2133" s="49"/>
    </row>
    <row r="2134" spans="2:13" x14ac:dyDescent="0.2">
      <c r="B2134" s="48">
        <v>44270</v>
      </c>
      <c r="C2134" s="49">
        <v>1.6070000000000001E-2</v>
      </c>
      <c r="F2134" s="55"/>
      <c r="G2134" s="56"/>
      <c r="H2134" s="49"/>
      <c r="I2134" s="49"/>
      <c r="J2134" s="49"/>
      <c r="K2134" s="49"/>
      <c r="L2134" s="49"/>
      <c r="M2134" s="49"/>
    </row>
    <row r="2135" spans="2:13" x14ac:dyDescent="0.2">
      <c r="B2135" s="48">
        <v>44271</v>
      </c>
      <c r="C2135" s="49">
        <v>1.6209999999999999E-2</v>
      </c>
      <c r="F2135" s="55"/>
      <c r="G2135" s="56"/>
      <c r="H2135" s="49"/>
      <c r="I2135" s="49"/>
      <c r="J2135" s="49"/>
      <c r="K2135" s="49"/>
      <c r="L2135" s="49"/>
      <c r="M2135" s="49"/>
    </row>
    <row r="2136" spans="2:13" x14ac:dyDescent="0.2">
      <c r="B2136" s="48">
        <v>44272</v>
      </c>
      <c r="C2136" s="49">
        <v>1.6410000000000001E-2</v>
      </c>
      <c r="F2136" s="55"/>
      <c r="G2136" s="56"/>
      <c r="H2136" s="49"/>
      <c r="I2136" s="49"/>
      <c r="J2136" s="49"/>
      <c r="K2136" s="49"/>
      <c r="L2136" s="49"/>
      <c r="M2136" s="49"/>
    </row>
    <row r="2137" spans="2:13" x14ac:dyDescent="0.2">
      <c r="B2137" s="48">
        <v>44273</v>
      </c>
      <c r="C2137" s="49">
        <v>1.7299999999999999E-2</v>
      </c>
      <c r="F2137" s="55"/>
      <c r="G2137" s="56"/>
      <c r="H2137" s="49"/>
      <c r="I2137" s="49"/>
      <c r="J2137" s="49"/>
      <c r="K2137" s="49"/>
      <c r="L2137" s="49"/>
      <c r="M2137" s="49"/>
    </row>
    <row r="2138" spans="2:13" x14ac:dyDescent="0.2">
      <c r="B2138" s="48">
        <v>44274</v>
      </c>
      <c r="C2138" s="49">
        <v>1.7319999999999999E-2</v>
      </c>
      <c r="F2138" s="55"/>
      <c r="G2138" s="56"/>
      <c r="H2138" s="49"/>
      <c r="I2138" s="49"/>
      <c r="J2138" s="49"/>
      <c r="K2138" s="49"/>
      <c r="L2138" s="49"/>
      <c r="M2138" s="49"/>
    </row>
    <row r="2139" spans="2:13" x14ac:dyDescent="0.2">
      <c r="B2139" s="48">
        <v>44277</v>
      </c>
      <c r="C2139" s="49">
        <v>1.6840000000000001E-2</v>
      </c>
      <c r="F2139" s="55"/>
      <c r="G2139" s="56"/>
      <c r="H2139" s="49"/>
      <c r="I2139" s="49"/>
      <c r="J2139" s="49"/>
      <c r="K2139" s="49"/>
      <c r="L2139" s="49"/>
      <c r="M2139" s="49"/>
    </row>
    <row r="2140" spans="2:13" x14ac:dyDescent="0.2">
      <c r="B2140" s="48">
        <v>44278</v>
      </c>
      <c r="C2140" s="49">
        <v>1.6379999999999999E-2</v>
      </c>
      <c r="F2140" s="55"/>
      <c r="G2140" s="56"/>
      <c r="H2140" s="49"/>
      <c r="I2140" s="49"/>
      <c r="J2140" s="49"/>
      <c r="K2140" s="49"/>
      <c r="L2140" s="49"/>
      <c r="M2140" s="49"/>
    </row>
    <row r="2141" spans="2:13" x14ac:dyDescent="0.2">
      <c r="B2141" s="48">
        <v>44279</v>
      </c>
      <c r="C2141" s="49">
        <v>1.6140000000000002E-2</v>
      </c>
      <c r="F2141" s="55"/>
      <c r="G2141" s="56"/>
      <c r="H2141" s="49"/>
      <c r="I2141" s="49"/>
      <c r="J2141" s="49"/>
      <c r="K2141" s="49"/>
      <c r="L2141" s="49"/>
      <c r="M2141" s="49"/>
    </row>
    <row r="2142" spans="2:13" x14ac:dyDescent="0.2">
      <c r="B2142" s="48">
        <v>44280</v>
      </c>
      <c r="C2142" s="49">
        <v>1.6140000000000002E-2</v>
      </c>
      <c r="F2142" s="55"/>
      <c r="G2142" s="56"/>
      <c r="H2142" s="49"/>
      <c r="I2142" s="49"/>
      <c r="J2142" s="49"/>
      <c r="K2142" s="49"/>
      <c r="L2142" s="49"/>
      <c r="M2142" s="49"/>
    </row>
    <row r="2143" spans="2:13" x14ac:dyDescent="0.2">
      <c r="B2143" s="48">
        <v>44281</v>
      </c>
      <c r="C2143" s="49">
        <v>1.66E-2</v>
      </c>
      <c r="F2143" s="55"/>
      <c r="G2143" s="56"/>
      <c r="H2143" s="49"/>
      <c r="I2143" s="49"/>
      <c r="J2143" s="49"/>
      <c r="K2143" s="49"/>
      <c r="L2143" s="49"/>
      <c r="M2143" s="49"/>
    </row>
    <row r="2144" spans="2:13" x14ac:dyDescent="0.2">
      <c r="B2144" s="48">
        <v>44284</v>
      </c>
      <c r="C2144" s="49">
        <v>1.721E-2</v>
      </c>
      <c r="F2144" s="55"/>
      <c r="G2144" s="56"/>
      <c r="H2144" s="49"/>
      <c r="I2144" s="49"/>
      <c r="J2144" s="49"/>
      <c r="K2144" s="49"/>
      <c r="L2144" s="49"/>
      <c r="M2144" s="49"/>
    </row>
    <row r="2145" spans="2:13" x14ac:dyDescent="0.2">
      <c r="B2145" s="48">
        <v>44285</v>
      </c>
      <c r="C2145" s="49">
        <v>1.7260000000000001E-2</v>
      </c>
      <c r="F2145" s="55"/>
      <c r="G2145" s="56"/>
      <c r="H2145" s="49"/>
      <c r="I2145" s="49"/>
      <c r="J2145" s="49"/>
      <c r="K2145" s="49"/>
      <c r="L2145" s="49"/>
      <c r="M2145" s="49"/>
    </row>
    <row r="2146" spans="2:13" x14ac:dyDescent="0.2">
      <c r="B2146" s="48">
        <v>44286</v>
      </c>
      <c r="C2146" s="49">
        <v>1.746E-2</v>
      </c>
      <c r="F2146" s="55"/>
      <c r="G2146" s="56"/>
      <c r="H2146" s="49"/>
      <c r="I2146" s="49"/>
      <c r="J2146" s="49"/>
      <c r="K2146" s="49"/>
      <c r="L2146" s="49"/>
      <c r="M2146" s="49"/>
    </row>
    <row r="2147" spans="2:13" x14ac:dyDescent="0.2">
      <c r="B2147" s="48">
        <v>44287</v>
      </c>
      <c r="C2147" s="49">
        <v>1.6789999999999999E-2</v>
      </c>
      <c r="F2147" s="55"/>
      <c r="G2147" s="56"/>
      <c r="H2147" s="49"/>
      <c r="I2147" s="49"/>
      <c r="J2147" s="49"/>
      <c r="K2147" s="49"/>
      <c r="L2147" s="49"/>
      <c r="M2147" s="49"/>
    </row>
    <row r="2148" spans="2:13" x14ac:dyDescent="0.2">
      <c r="B2148" s="48">
        <v>44291</v>
      </c>
      <c r="C2148" s="49">
        <v>1.72E-2</v>
      </c>
      <c r="F2148" s="55"/>
      <c r="G2148" s="56"/>
      <c r="H2148" s="49"/>
      <c r="I2148" s="49"/>
      <c r="J2148" s="49"/>
      <c r="K2148" s="49"/>
      <c r="L2148" s="49"/>
      <c r="M2148" s="49"/>
    </row>
    <row r="2149" spans="2:13" x14ac:dyDescent="0.2">
      <c r="B2149" s="48">
        <v>44292</v>
      </c>
      <c r="C2149" s="49">
        <v>1.6879999999999999E-2</v>
      </c>
      <c r="F2149" s="55"/>
      <c r="G2149" s="56"/>
      <c r="H2149" s="49"/>
      <c r="I2149" s="49"/>
      <c r="J2149" s="49"/>
      <c r="K2149" s="49"/>
      <c r="L2149" s="49"/>
      <c r="M2149" s="49"/>
    </row>
    <row r="2150" spans="2:13" x14ac:dyDescent="0.2">
      <c r="B2150" s="55">
        <v>44287</v>
      </c>
      <c r="C2150" s="58">
        <v>1.6789999999999999E-2</v>
      </c>
    </row>
    <row r="2151" spans="2:13" x14ac:dyDescent="0.2">
      <c r="B2151" s="55">
        <v>44291</v>
      </c>
      <c r="C2151" s="58">
        <v>1.72E-2</v>
      </c>
    </row>
    <row r="2152" spans="2:13" x14ac:dyDescent="0.2">
      <c r="B2152" s="55">
        <v>44292</v>
      </c>
      <c r="C2152" s="58">
        <v>1.6559999999999998E-2</v>
      </c>
    </row>
    <row r="2153" spans="2:13" x14ac:dyDescent="0.2">
      <c r="B2153" s="55">
        <v>44293</v>
      </c>
      <c r="C2153" s="58">
        <v>1.653E-2</v>
      </c>
    </row>
    <row r="2154" spans="2:13" x14ac:dyDescent="0.2">
      <c r="B2154" s="55">
        <v>44294</v>
      </c>
      <c r="C2154" s="58">
        <v>1.6319999999999998E-2</v>
      </c>
    </row>
    <row r="2155" spans="2:13" x14ac:dyDescent="0.2">
      <c r="B2155" s="55">
        <v>44295</v>
      </c>
      <c r="C2155" s="58">
        <v>1.6659999999999998E-2</v>
      </c>
    </row>
    <row r="2156" spans="2:13" x14ac:dyDescent="0.2">
      <c r="B2156" s="55">
        <v>44298</v>
      </c>
      <c r="C2156" s="58">
        <v>1.6750000000000001E-2</v>
      </c>
    </row>
    <row r="2157" spans="2:13" x14ac:dyDescent="0.2">
      <c r="B2157" s="55">
        <v>44299</v>
      </c>
      <c r="C2157" s="58">
        <v>1.6230000000000001E-2</v>
      </c>
    </row>
    <row r="2158" spans="2:13" x14ac:dyDescent="0.2">
      <c r="B2158" s="55">
        <v>44300</v>
      </c>
      <c r="C2158" s="58">
        <v>1.6379999999999999E-2</v>
      </c>
    </row>
    <row r="2159" spans="2:13" x14ac:dyDescent="0.2">
      <c r="B2159" s="55">
        <v>44301</v>
      </c>
      <c r="C2159" s="58">
        <v>1.5300000000000001E-2</v>
      </c>
    </row>
    <row r="2160" spans="2:13" x14ac:dyDescent="0.2">
      <c r="B2160" s="55">
        <v>44302</v>
      </c>
      <c r="C2160" s="58">
        <v>1.5730000000000001E-2</v>
      </c>
    </row>
    <row r="2161" spans="2:3" x14ac:dyDescent="0.2">
      <c r="B2161" s="55">
        <v>44305</v>
      </c>
      <c r="C2161" s="58">
        <v>1.601E-2</v>
      </c>
    </row>
    <row r="2162" spans="2:3" x14ac:dyDescent="0.2">
      <c r="B2162" s="55">
        <v>44306</v>
      </c>
      <c r="C2162" s="58">
        <v>1.562E-2</v>
      </c>
    </row>
    <row r="2163" spans="2:3" x14ac:dyDescent="0.2">
      <c r="B2163" s="55">
        <v>44307</v>
      </c>
      <c r="C2163" s="58">
        <v>1.5640000000000001E-2</v>
      </c>
    </row>
    <row r="2164" spans="2:3" x14ac:dyDescent="0.2">
      <c r="B2164" s="55">
        <v>44308</v>
      </c>
      <c r="C2164" s="58">
        <v>1.554E-2</v>
      </c>
    </row>
    <row r="2165" spans="2:3" x14ac:dyDescent="0.2">
      <c r="B2165" s="55">
        <v>44309</v>
      </c>
      <c r="C2165" s="58">
        <v>1.567E-2</v>
      </c>
    </row>
    <row r="2166" spans="2:3" x14ac:dyDescent="0.2">
      <c r="B2166" s="55">
        <v>44312</v>
      </c>
      <c r="C2166" s="58">
        <v>1.5700000000000002E-2</v>
      </c>
    </row>
    <row r="2167" spans="2:3" x14ac:dyDescent="0.2">
      <c r="B2167" s="55">
        <v>44313</v>
      </c>
      <c r="C2167" s="58">
        <v>1.6220000000000002E-2</v>
      </c>
    </row>
    <row r="2168" spans="2:3" x14ac:dyDescent="0.2">
      <c r="B2168" s="55">
        <v>44314</v>
      </c>
      <c r="C2168" s="58">
        <v>1.6200000000000003E-2</v>
      </c>
    </row>
    <row r="2169" spans="2:3" x14ac:dyDescent="0.2">
      <c r="B2169" s="55">
        <v>44315</v>
      </c>
      <c r="C2169" s="58">
        <v>1.6399999999999998E-2</v>
      </c>
    </row>
    <row r="2170" spans="2:3" x14ac:dyDescent="0.2">
      <c r="B2170" s="55">
        <v>44316</v>
      </c>
      <c r="C2170" s="58">
        <v>1.6310000000000002E-2</v>
      </c>
    </row>
    <row r="2171" spans="2:3" x14ac:dyDescent="0.2">
      <c r="B2171" s="55">
        <v>44319</v>
      </c>
      <c r="C2171" s="58">
        <v>1.6070000000000001E-2</v>
      </c>
    </row>
    <row r="2172" spans="2:3" x14ac:dyDescent="0.2">
      <c r="B2172" s="55">
        <v>44320</v>
      </c>
      <c r="C2172" s="58">
        <v>1.592E-2</v>
      </c>
    </row>
    <row r="2173" spans="2:3" x14ac:dyDescent="0.2">
      <c r="B2173" s="55">
        <v>44321</v>
      </c>
      <c r="C2173" s="58">
        <v>1.584E-2</v>
      </c>
    </row>
    <row r="2174" spans="2:3" x14ac:dyDescent="0.2">
      <c r="B2174" s="55">
        <v>44322</v>
      </c>
      <c r="C2174" s="58">
        <v>1.5609999999999999E-2</v>
      </c>
    </row>
    <row r="2175" spans="2:3" x14ac:dyDescent="0.2">
      <c r="B2175" s="55">
        <v>44323</v>
      </c>
      <c r="C2175" s="58">
        <v>1.5769999999999999E-2</v>
      </c>
    </row>
    <row r="2176" spans="2:3" x14ac:dyDescent="0.2">
      <c r="B2176" s="55">
        <v>44326</v>
      </c>
      <c r="C2176" s="58">
        <v>1.602E-2</v>
      </c>
    </row>
    <row r="2177" spans="2:3" x14ac:dyDescent="0.2">
      <c r="B2177" s="55">
        <v>44327</v>
      </c>
      <c r="C2177" s="58">
        <v>1.6240000000000001E-2</v>
      </c>
    </row>
    <row r="2178" spans="2:3" x14ac:dyDescent="0.2">
      <c r="B2178" s="55">
        <v>44328</v>
      </c>
      <c r="C2178" s="58">
        <v>1.695E-2</v>
      </c>
    </row>
    <row r="2179" spans="2:3" x14ac:dyDescent="0.2">
      <c r="B2179" s="55">
        <v>44329</v>
      </c>
      <c r="C2179" s="58">
        <v>1.668E-2</v>
      </c>
    </row>
    <row r="2180" spans="2:3" x14ac:dyDescent="0.2">
      <c r="B2180" s="55">
        <v>44330</v>
      </c>
      <c r="C2180" s="58">
        <v>1.635E-2</v>
      </c>
    </row>
    <row r="2181" spans="2:3" x14ac:dyDescent="0.2">
      <c r="B2181" s="55">
        <v>44333</v>
      </c>
      <c r="C2181" s="58">
        <v>1.6399999999999998E-2</v>
      </c>
    </row>
    <row r="2182" spans="2:3" x14ac:dyDescent="0.2">
      <c r="B2182" s="55">
        <v>44334</v>
      </c>
      <c r="C2182" s="58">
        <v>1.6420000000000001E-2</v>
      </c>
    </row>
    <row r="2183" spans="2:3" x14ac:dyDescent="0.2">
      <c r="B2183" s="55">
        <v>44335</v>
      </c>
      <c r="C2183" s="58">
        <v>1.6830000000000001E-2</v>
      </c>
    </row>
    <row r="2184" spans="2:3" x14ac:dyDescent="0.2">
      <c r="B2184" s="55">
        <v>44336</v>
      </c>
      <c r="C2184" s="58">
        <v>1.634E-2</v>
      </c>
    </row>
    <row r="2185" spans="2:3" x14ac:dyDescent="0.2">
      <c r="B2185" s="55">
        <v>44337</v>
      </c>
      <c r="C2185" s="58">
        <v>1.6319999999999998E-2</v>
      </c>
    </row>
    <row r="2186" spans="2:3" x14ac:dyDescent="0.2">
      <c r="B2186" s="55">
        <v>44340</v>
      </c>
      <c r="C2186" s="58">
        <v>1.6080000000000001E-2</v>
      </c>
    </row>
    <row r="2187" spans="2:3" x14ac:dyDescent="0.2">
      <c r="B2187" s="55">
        <v>44341</v>
      </c>
      <c r="C2187" s="58">
        <v>1.5640000000000001E-2</v>
      </c>
    </row>
    <row r="2188" spans="2:3" x14ac:dyDescent="0.2">
      <c r="B2188" s="55">
        <v>44342</v>
      </c>
      <c r="C2188" s="58">
        <v>1.5740000000000001E-2</v>
      </c>
    </row>
    <row r="2189" spans="2:3" x14ac:dyDescent="0.2">
      <c r="B2189" s="55">
        <v>44343</v>
      </c>
      <c r="C2189" s="58">
        <v>1.61E-2</v>
      </c>
    </row>
    <row r="2190" spans="2:3" x14ac:dyDescent="0.2">
      <c r="B2190" s="55">
        <v>44344</v>
      </c>
      <c r="C2190" s="58">
        <v>1.5810000000000001E-2</v>
      </c>
    </row>
    <row r="2191" spans="2:3" x14ac:dyDescent="0.2">
      <c r="B2191" s="55">
        <v>44348</v>
      </c>
      <c r="C2191" s="58">
        <v>1.6150000000000001E-2</v>
      </c>
    </row>
    <row r="2192" spans="2:3" x14ac:dyDescent="0.2">
      <c r="B2192" s="55">
        <v>44349</v>
      </c>
      <c r="C2192" s="58">
        <v>1.5910000000000001E-2</v>
      </c>
    </row>
    <row r="2193" spans="2:3" x14ac:dyDescent="0.2">
      <c r="B2193" s="55">
        <v>44350</v>
      </c>
      <c r="C2193" s="58">
        <v>1.6250000000000001E-2</v>
      </c>
    </row>
    <row r="2194" spans="2:3" x14ac:dyDescent="0.2">
      <c r="B2194" s="55">
        <v>44351</v>
      </c>
      <c r="C2194" s="58">
        <v>1.5600000000000001E-2</v>
      </c>
    </row>
    <row r="2195" spans="2:3" x14ac:dyDescent="0.2">
      <c r="B2195" s="55">
        <v>44354</v>
      </c>
      <c r="C2195" s="58">
        <v>1.5689999999999999E-2</v>
      </c>
    </row>
    <row r="2196" spans="2:3" x14ac:dyDescent="0.2">
      <c r="B2196" s="55">
        <v>44355</v>
      </c>
      <c r="C2196" s="58">
        <v>1.528E-2</v>
      </c>
    </row>
    <row r="2197" spans="2:3" x14ac:dyDescent="0.2">
      <c r="B2197" s="55">
        <v>44356</v>
      </c>
      <c r="C2197" s="58">
        <v>1.489E-2</v>
      </c>
    </row>
    <row r="2198" spans="2:3" x14ac:dyDescent="0.2">
      <c r="B2198" s="55">
        <v>44357</v>
      </c>
      <c r="C2198" s="58">
        <v>1.4590000000000001E-2</v>
      </c>
    </row>
    <row r="2199" spans="2:3" x14ac:dyDescent="0.2">
      <c r="B2199" s="55">
        <v>44358</v>
      </c>
      <c r="C2199" s="58">
        <v>1.4619999999999999E-2</v>
      </c>
    </row>
    <row r="2200" spans="2:3" x14ac:dyDescent="0.2">
      <c r="B2200" s="55">
        <v>44361</v>
      </c>
      <c r="C2200" s="58">
        <v>1.5009999999999999E-2</v>
      </c>
    </row>
    <row r="2201" spans="2:3" x14ac:dyDescent="0.2">
      <c r="B2201" s="55">
        <v>44362</v>
      </c>
      <c r="C2201" s="58">
        <v>1.4990000000000002E-2</v>
      </c>
    </row>
    <row r="2202" spans="2:3" x14ac:dyDescent="0.2">
      <c r="B2202" s="55">
        <v>44363</v>
      </c>
      <c r="C2202" s="58">
        <v>1.5689999999999999E-2</v>
      </c>
    </row>
    <row r="2203" spans="2:3" x14ac:dyDescent="0.2">
      <c r="B2203" s="55">
        <v>44364</v>
      </c>
      <c r="C2203" s="58">
        <v>1.5109999999999998E-2</v>
      </c>
    </row>
    <row r="2204" spans="2:3" x14ac:dyDescent="0.2">
      <c r="B2204" s="55">
        <v>44365</v>
      </c>
      <c r="C2204" s="58">
        <v>1.4499999999999999E-2</v>
      </c>
    </row>
    <row r="2205" spans="2:3" x14ac:dyDescent="0.2">
      <c r="B2205" s="55">
        <v>44368</v>
      </c>
      <c r="C2205" s="58">
        <v>1.4839999999999999E-2</v>
      </c>
    </row>
    <row r="2206" spans="2:3" x14ac:dyDescent="0.2">
      <c r="B2206" s="55">
        <v>44369</v>
      </c>
      <c r="C2206" s="58">
        <v>1.472E-2</v>
      </c>
    </row>
    <row r="2207" spans="2:3" x14ac:dyDescent="0.2">
      <c r="B2207" s="55">
        <v>44370</v>
      </c>
      <c r="C2207" s="58">
        <v>1.4870000000000001E-2</v>
      </c>
    </row>
    <row r="2208" spans="2:3" x14ac:dyDescent="0.2">
      <c r="B2208" s="55">
        <v>44371</v>
      </c>
      <c r="C2208" s="58">
        <v>1.4870000000000001E-2</v>
      </c>
    </row>
    <row r="2209" spans="2:5" x14ac:dyDescent="0.2">
      <c r="B2209" s="55">
        <v>44372</v>
      </c>
      <c r="C2209" s="58">
        <v>1.536E-2</v>
      </c>
    </row>
    <row r="2210" spans="2:5" x14ac:dyDescent="0.2">
      <c r="B2210" s="55">
        <v>44375</v>
      </c>
      <c r="C2210" s="58">
        <v>1.478E-2</v>
      </c>
      <c r="E2210" s="49"/>
    </row>
    <row r="2211" spans="2:5" x14ac:dyDescent="0.2">
      <c r="B2211" s="55">
        <v>44376</v>
      </c>
      <c r="C2211" s="58">
        <v>1.4800000000000001E-2</v>
      </c>
      <c r="E2211" s="49"/>
    </row>
    <row r="2212" spans="2:5" x14ac:dyDescent="0.2">
      <c r="B2212" s="55">
        <v>44377</v>
      </c>
      <c r="C2212" s="58">
        <v>1.443E-2</v>
      </c>
      <c r="E2212" s="49"/>
    </row>
    <row r="2213" spans="2:5" x14ac:dyDescent="0.2">
      <c r="B2213" s="55">
        <v>44378</v>
      </c>
      <c r="C2213" s="58">
        <v>1.4800000000000001E-2</v>
      </c>
      <c r="E2213" s="49"/>
    </row>
    <row r="2214" spans="2:5" x14ac:dyDescent="0.2">
      <c r="B2214" s="55">
        <v>44379</v>
      </c>
      <c r="C2214" s="58">
        <v>1.431E-2</v>
      </c>
      <c r="E2214" s="49"/>
    </row>
    <row r="2215" spans="2:5" x14ac:dyDescent="0.2">
      <c r="B2215" s="55">
        <v>44383</v>
      </c>
      <c r="C2215" s="58">
        <v>1.37E-2</v>
      </c>
      <c r="E2215" s="49"/>
    </row>
    <row r="2216" spans="2:5" x14ac:dyDescent="0.2">
      <c r="B2216" s="55">
        <v>44384</v>
      </c>
      <c r="C2216" s="58">
        <v>1.321E-2</v>
      </c>
      <c r="E2216" s="49"/>
    </row>
    <row r="2217" spans="2:5" x14ac:dyDescent="0.2">
      <c r="B2217" s="55">
        <v>44385</v>
      </c>
      <c r="C2217" s="58">
        <v>1.2880000000000001E-2</v>
      </c>
      <c r="E2217" s="49"/>
    </row>
    <row r="2218" spans="2:5" x14ac:dyDescent="0.2">
      <c r="B2218" s="55">
        <v>44386</v>
      </c>
      <c r="C2218" s="58">
        <v>1.3560000000000001E-2</v>
      </c>
      <c r="E2218" s="49"/>
    </row>
    <row r="2219" spans="2:5" x14ac:dyDescent="0.2">
      <c r="B2219" s="55">
        <v>44389</v>
      </c>
      <c r="C2219" s="58">
        <v>1.363E-2</v>
      </c>
      <c r="E2219" s="49"/>
    </row>
    <row r="2220" spans="2:5" x14ac:dyDescent="0.2">
      <c r="B2220" s="55">
        <v>44390</v>
      </c>
      <c r="C2220" s="58">
        <v>1.4150000000000001E-2</v>
      </c>
      <c r="E2220" s="49"/>
    </row>
    <row r="2221" spans="2:5" x14ac:dyDescent="0.2">
      <c r="B2221" s="55">
        <v>44391</v>
      </c>
      <c r="C2221" s="58">
        <v>1.3560000000000001E-2</v>
      </c>
      <c r="E2221" s="49"/>
    </row>
    <row r="2222" spans="2:5" x14ac:dyDescent="0.2">
      <c r="B2222" s="55">
        <v>44392</v>
      </c>
      <c r="C2222" s="58">
        <v>1.2969999999999999E-2</v>
      </c>
      <c r="E2222" s="49"/>
    </row>
    <row r="2223" spans="2:5" x14ac:dyDescent="0.2">
      <c r="B2223" s="55">
        <v>44393</v>
      </c>
      <c r="C2223" s="58">
        <v>1.3000000000000001E-2</v>
      </c>
      <c r="E2223" s="49"/>
    </row>
    <row r="2224" spans="2:5" x14ac:dyDescent="0.2">
      <c r="B2224" s="55">
        <v>44396</v>
      </c>
      <c r="C2224" s="58">
        <v>1.1810000000000001E-2</v>
      </c>
      <c r="E2224" s="49"/>
    </row>
    <row r="2225" spans="2:5" x14ac:dyDescent="0.2">
      <c r="B2225" s="55">
        <v>44397</v>
      </c>
      <c r="C2225" s="58">
        <v>1.209E-2</v>
      </c>
      <c r="E2225" s="49"/>
    </row>
    <row r="2226" spans="2:5" x14ac:dyDescent="0.2">
      <c r="B2226" s="55">
        <v>44398</v>
      </c>
      <c r="C2226" s="58">
        <v>1.2800000000000001E-2</v>
      </c>
      <c r="E2226" s="49"/>
    </row>
    <row r="2227" spans="2:5" x14ac:dyDescent="0.2">
      <c r="B2227" s="55">
        <v>44399</v>
      </c>
      <c r="C2227" s="58">
        <v>1.265E-2</v>
      </c>
      <c r="E2227" s="49"/>
    </row>
    <row r="2228" spans="2:5" x14ac:dyDescent="0.2">
      <c r="B2228" s="55">
        <v>44400</v>
      </c>
      <c r="C2228" s="58">
        <v>1.286E-2</v>
      </c>
      <c r="E2228" s="49"/>
    </row>
    <row r="2229" spans="2:5" x14ac:dyDescent="0.2">
      <c r="B2229" s="55">
        <v>44403</v>
      </c>
      <c r="C2229" s="58">
        <v>1.2760000000000001E-2</v>
      </c>
      <c r="E2229" s="49"/>
    </row>
    <row r="2230" spans="2:5" x14ac:dyDescent="0.2">
      <c r="B2230" s="55">
        <v>44404</v>
      </c>
      <c r="C2230" s="58">
        <v>1.234E-2</v>
      </c>
      <c r="E2230" s="49"/>
    </row>
    <row r="2231" spans="2:5" x14ac:dyDescent="0.2">
      <c r="B2231" s="55">
        <v>44405</v>
      </c>
      <c r="C2231" s="58">
        <v>1.261E-2</v>
      </c>
      <c r="E2231" s="49"/>
    </row>
    <row r="2232" spans="2:5" x14ac:dyDescent="0.2">
      <c r="B2232" s="55">
        <v>44406</v>
      </c>
      <c r="C2232" s="58">
        <v>1.269E-2</v>
      </c>
      <c r="E2232" s="49"/>
    </row>
    <row r="2233" spans="2:5" x14ac:dyDescent="0.2">
      <c r="B2233" s="55">
        <v>44407</v>
      </c>
      <c r="C2233" s="58">
        <v>1.2390000000000002E-2</v>
      </c>
      <c r="E2233" s="49"/>
    </row>
    <row r="2234" spans="2:5" x14ac:dyDescent="0.2">
      <c r="B2234" s="55">
        <v>44410</v>
      </c>
      <c r="C2234" s="58">
        <v>1.1739999999999999E-2</v>
      </c>
      <c r="E2234" s="49"/>
    </row>
    <row r="2235" spans="2:5" x14ac:dyDescent="0.2">
      <c r="B2235" s="55">
        <v>44411</v>
      </c>
      <c r="C2235" s="58">
        <v>1.176E-2</v>
      </c>
      <c r="E2235" s="49"/>
    </row>
    <row r="2236" spans="2:5" x14ac:dyDescent="0.2">
      <c r="B2236" s="55">
        <v>44412</v>
      </c>
      <c r="C2236" s="58">
        <v>1.184E-2</v>
      </c>
      <c r="E2236" s="49"/>
    </row>
    <row r="2237" spans="2:5" x14ac:dyDescent="0.2">
      <c r="B2237" s="55">
        <v>44413</v>
      </c>
      <c r="C2237" s="58">
        <v>1.217E-2</v>
      </c>
      <c r="E2237" s="49"/>
    </row>
    <row r="2238" spans="2:5" x14ac:dyDescent="0.2">
      <c r="B2238" s="55">
        <v>44414</v>
      </c>
      <c r="C2238" s="58">
        <v>1.29E-2</v>
      </c>
      <c r="E2238" s="49"/>
    </row>
    <row r="2239" spans="2:5" x14ac:dyDescent="0.2">
      <c r="B2239" s="55">
        <v>44417</v>
      </c>
      <c r="C2239" s="58">
        <v>1.3169999999999999E-2</v>
      </c>
      <c r="E2239" s="49"/>
    </row>
    <row r="2240" spans="2:5" x14ac:dyDescent="0.2">
      <c r="B2240" s="55">
        <v>44418</v>
      </c>
      <c r="C2240" s="58">
        <v>1.3420000000000001E-2</v>
      </c>
      <c r="E2240" s="49"/>
    </row>
    <row r="2241" spans="2:5" x14ac:dyDescent="0.2">
      <c r="B2241" s="55">
        <v>44419</v>
      </c>
      <c r="C2241" s="58">
        <v>1.329E-2</v>
      </c>
      <c r="E2241" s="49"/>
    </row>
    <row r="2242" spans="2:5" x14ac:dyDescent="0.2">
      <c r="B2242" s="55">
        <v>44420</v>
      </c>
      <c r="C2242" s="58">
        <v>1.367E-2</v>
      </c>
      <c r="E2242" s="49"/>
    </row>
    <row r="2243" spans="2:5" x14ac:dyDescent="0.2">
      <c r="B2243" s="55">
        <v>44421</v>
      </c>
      <c r="C2243" s="58">
        <v>1.2969999999999999E-2</v>
      </c>
      <c r="E2243" s="49"/>
    </row>
    <row r="2244" spans="2:5" x14ac:dyDescent="0.2">
      <c r="B2244" s="55">
        <v>44424</v>
      </c>
      <c r="C2244" s="58">
        <v>1.257E-2</v>
      </c>
      <c r="E2244" s="49"/>
    </row>
    <row r="2245" spans="2:5" x14ac:dyDescent="0.2">
      <c r="B2245" s="55">
        <v>44425</v>
      </c>
      <c r="C2245" s="58">
        <v>1.2580000000000001E-2</v>
      </c>
      <c r="E2245" s="49"/>
    </row>
    <row r="2246" spans="2:5" x14ac:dyDescent="0.2">
      <c r="B2246" s="55">
        <v>44426</v>
      </c>
      <c r="C2246" s="58">
        <v>1.2729999999999998E-2</v>
      </c>
      <c r="E2246" s="49"/>
    </row>
    <row r="2247" spans="2:5" x14ac:dyDescent="0.2">
      <c r="B2247" s="55">
        <v>44427</v>
      </c>
      <c r="C2247" s="58">
        <v>1.242E-2</v>
      </c>
      <c r="E2247" s="49"/>
    </row>
    <row r="2248" spans="2:5" x14ac:dyDescent="0.2">
      <c r="B2248" s="55">
        <v>44428</v>
      </c>
      <c r="C2248" s="58">
        <v>1.26E-2</v>
      </c>
      <c r="E2248" s="49"/>
    </row>
    <row r="2249" spans="2:5" x14ac:dyDescent="0.2">
      <c r="B2249" s="55">
        <v>44431</v>
      </c>
      <c r="C2249" s="58">
        <v>1.2549999999999999E-2</v>
      </c>
      <c r="E2249" s="49"/>
    </row>
    <row r="2250" spans="2:5" x14ac:dyDescent="0.2">
      <c r="B2250" s="55">
        <v>44432</v>
      </c>
      <c r="C2250" s="58">
        <v>1.29E-2</v>
      </c>
      <c r="E2250" s="49"/>
    </row>
    <row r="2251" spans="2:5" x14ac:dyDescent="0.2">
      <c r="B2251" s="55">
        <v>44433</v>
      </c>
      <c r="C2251" s="58">
        <v>1.3420000000000001E-2</v>
      </c>
      <c r="E2251" s="49"/>
    </row>
    <row r="2252" spans="2:5" x14ac:dyDescent="0.2">
      <c r="B2252" s="55">
        <v>44434</v>
      </c>
      <c r="C2252" s="58">
        <v>1.3420000000000001E-2</v>
      </c>
      <c r="E2252" s="49"/>
    </row>
    <row r="2253" spans="2:5" x14ac:dyDescent="0.2">
      <c r="B2253" s="55">
        <v>44435</v>
      </c>
      <c r="C2253" s="58">
        <v>1.312E-2</v>
      </c>
      <c r="E2253" s="49"/>
    </row>
    <row r="2254" spans="2:5" x14ac:dyDescent="0.2">
      <c r="B2254" s="55">
        <v>44438</v>
      </c>
      <c r="C2254" s="58">
        <v>1.2849999999999999E-2</v>
      </c>
      <c r="E2254" s="49"/>
    </row>
    <row r="2255" spans="2:5" x14ac:dyDescent="0.2">
      <c r="B2255" s="55">
        <v>44439</v>
      </c>
      <c r="C2255" s="58">
        <v>1.3040000000000001E-2</v>
      </c>
      <c r="E2255" s="49"/>
    </row>
    <row r="2256" spans="2:5" x14ac:dyDescent="0.2">
      <c r="B2256" s="55">
        <v>44440</v>
      </c>
      <c r="C2256" s="58">
        <v>1.302E-2</v>
      </c>
      <c r="E2256" s="49"/>
    </row>
    <row r="2257" spans="2:5" x14ac:dyDescent="0.2">
      <c r="B2257" s="55">
        <v>44441</v>
      </c>
      <c r="C2257" s="58">
        <v>1.294E-2</v>
      </c>
      <c r="E2257" s="49"/>
    </row>
    <row r="2258" spans="2:5" x14ac:dyDescent="0.2">
      <c r="B2258" s="55">
        <v>44442</v>
      </c>
      <c r="C2258" s="58">
        <v>1.3220000000000001E-2</v>
      </c>
      <c r="E2258" s="49"/>
    </row>
    <row r="2259" spans="2:5" x14ac:dyDescent="0.2">
      <c r="B2259" s="55">
        <v>44446</v>
      </c>
      <c r="C2259" s="58">
        <v>1.37E-2</v>
      </c>
      <c r="E2259" s="49"/>
    </row>
    <row r="2260" spans="2:5" x14ac:dyDescent="0.2">
      <c r="B2260" s="55">
        <v>44447</v>
      </c>
      <c r="C2260" s="58">
        <v>1.3340000000000001E-2</v>
      </c>
      <c r="E2260" s="49"/>
    </row>
    <row r="2261" spans="2:5" x14ac:dyDescent="0.2">
      <c r="B2261" s="55">
        <v>44448</v>
      </c>
      <c r="C2261" s="58">
        <v>1.299E-2</v>
      </c>
      <c r="E2261" s="49"/>
    </row>
    <row r="2262" spans="2:5" x14ac:dyDescent="0.2">
      <c r="B2262" s="55">
        <v>44449</v>
      </c>
      <c r="C2262" s="58">
        <v>1.341E-2</v>
      </c>
      <c r="E2262" s="49"/>
    </row>
    <row r="2263" spans="2:5" x14ac:dyDescent="0.2">
      <c r="B2263" s="55">
        <v>44452</v>
      </c>
      <c r="C2263" s="58">
        <v>1.324E-2</v>
      </c>
      <c r="E2263" s="49"/>
    </row>
    <row r="2264" spans="2:5" x14ac:dyDescent="0.2">
      <c r="B2264" s="55">
        <v>44453</v>
      </c>
      <c r="C2264" s="58">
        <v>1.2769999999999998E-2</v>
      </c>
      <c r="E2264" s="49"/>
    </row>
    <row r="2265" spans="2:5" x14ac:dyDescent="0.2">
      <c r="B2265" s="55">
        <v>44454</v>
      </c>
      <c r="C2265" s="58">
        <v>1.3040000000000001E-2</v>
      </c>
      <c r="E2265" s="49"/>
    </row>
    <row r="2266" spans="2:5" x14ac:dyDescent="0.2">
      <c r="B2266" s="55">
        <v>44455</v>
      </c>
      <c r="C2266" s="58">
        <v>1.3309999999999999E-2</v>
      </c>
      <c r="E2266" s="49"/>
    </row>
    <row r="2267" spans="2:5" x14ac:dyDescent="0.2">
      <c r="B2267" s="55">
        <v>44456</v>
      </c>
      <c r="C2267" s="58">
        <v>1.37E-2</v>
      </c>
      <c r="E2267" s="49"/>
    </row>
    <row r="2268" spans="2:5" x14ac:dyDescent="0.2">
      <c r="B2268" s="55">
        <v>44459</v>
      </c>
      <c r="C2268" s="58">
        <v>1.3089999999999999E-2</v>
      </c>
      <c r="E2268" s="49"/>
    </row>
    <row r="2269" spans="2:5" x14ac:dyDescent="0.2">
      <c r="B2269" s="55">
        <v>44460</v>
      </c>
      <c r="C2269" s="58">
        <v>1.324E-2</v>
      </c>
      <c r="E2269" s="49"/>
    </row>
    <row r="2270" spans="2:5" x14ac:dyDescent="0.2">
      <c r="B2270" s="55">
        <v>44461</v>
      </c>
      <c r="C2270" s="58">
        <v>1.336E-2</v>
      </c>
      <c r="E2270" s="49"/>
    </row>
    <row r="2271" spans="2:5" x14ac:dyDescent="0.2">
      <c r="B2271" s="55">
        <v>44462</v>
      </c>
      <c r="C2271" s="58">
        <v>1.41E-2</v>
      </c>
      <c r="E2271" s="49"/>
    </row>
    <row r="2272" spans="2:5" x14ac:dyDescent="0.2">
      <c r="B2272" s="55">
        <v>44463</v>
      </c>
      <c r="C2272" s="58">
        <v>1.46E-2</v>
      </c>
      <c r="E2272" s="49"/>
    </row>
    <row r="2273" spans="2:5" x14ac:dyDescent="0.2">
      <c r="B2273" s="55">
        <v>44466</v>
      </c>
      <c r="C2273" s="58">
        <v>1.4839999999999999E-2</v>
      </c>
      <c r="E2273" s="49"/>
    </row>
    <row r="2274" spans="2:5" x14ac:dyDescent="0.2">
      <c r="B2274" s="55">
        <v>44467</v>
      </c>
      <c r="C2274" s="49">
        <v>1.5339999999999999E-2</v>
      </c>
    </row>
    <row r="2275" spans="2:5" x14ac:dyDescent="0.2">
      <c r="B2275" s="55">
        <v>44468</v>
      </c>
      <c r="C2275" s="49">
        <v>1.541E-2</v>
      </c>
    </row>
    <row r="2276" spans="2:5" x14ac:dyDescent="0.2">
      <c r="B2276" s="55">
        <v>44469</v>
      </c>
      <c r="C2276" s="49">
        <v>1.529E-2</v>
      </c>
    </row>
    <row r="2277" spans="2:5" x14ac:dyDescent="0.2">
      <c r="B2277" s="55">
        <v>44470</v>
      </c>
      <c r="C2277" s="49">
        <v>1.4790000000000001E-2</v>
      </c>
    </row>
    <row r="2278" spans="2:5" x14ac:dyDescent="0.2">
      <c r="B2278" s="55">
        <v>44473</v>
      </c>
      <c r="C2278" s="49">
        <v>1.481E-2</v>
      </c>
    </row>
    <row r="2279" spans="2:5" x14ac:dyDescent="0.2">
      <c r="B2279" s="55">
        <v>44474</v>
      </c>
      <c r="C2279" s="49">
        <v>1.529E-2</v>
      </c>
    </row>
    <row r="2280" spans="2:5" x14ac:dyDescent="0.2">
      <c r="B2280" s="55">
        <v>44475</v>
      </c>
      <c r="C2280" s="49">
        <v>1.524E-2</v>
      </c>
    </row>
    <row r="2281" spans="2:5" x14ac:dyDescent="0.2">
      <c r="B2281" s="55">
        <v>44476</v>
      </c>
      <c r="C2281" s="49">
        <v>1.5709999999999998E-2</v>
      </c>
    </row>
    <row r="2282" spans="2:5" x14ac:dyDescent="0.2">
      <c r="B2282" s="55">
        <v>44477</v>
      </c>
      <c r="C2282" s="49">
        <v>1.6049999999999998E-2</v>
      </c>
    </row>
    <row r="2283" spans="2:5" x14ac:dyDescent="0.2">
      <c r="B2283" s="55">
        <v>44480</v>
      </c>
      <c r="C2283" s="49">
        <v>1.6140000000000002E-2</v>
      </c>
    </row>
    <row r="2284" spans="2:5" x14ac:dyDescent="0.2">
      <c r="B2284" s="55">
        <v>44481</v>
      </c>
      <c r="C2284" s="49">
        <v>1.5800000000000002E-2</v>
      </c>
    </row>
    <row r="2285" spans="2:5" x14ac:dyDescent="0.2">
      <c r="B2285" s="55">
        <v>44482</v>
      </c>
      <c r="C2285" s="49">
        <v>1.5489999999999999E-2</v>
      </c>
    </row>
    <row r="2286" spans="2:5" x14ac:dyDescent="0.2">
      <c r="B2286" s="55">
        <v>44483</v>
      </c>
      <c r="C2286" s="49">
        <v>1.5189999999999999E-2</v>
      </c>
    </row>
    <row r="2287" spans="2:5" x14ac:dyDescent="0.2">
      <c r="B2287" s="55">
        <v>44484</v>
      </c>
      <c r="C2287" s="49">
        <v>1.576E-2</v>
      </c>
    </row>
    <row r="2288" spans="2:5" x14ac:dyDescent="0.2">
      <c r="B2288" s="55">
        <v>44487</v>
      </c>
      <c r="C2288" s="49">
        <v>1.584E-2</v>
      </c>
    </row>
    <row r="2289" spans="2:3" x14ac:dyDescent="0.2">
      <c r="B2289" s="55">
        <v>44488</v>
      </c>
      <c r="C2289" s="49">
        <v>1.635E-2</v>
      </c>
    </row>
    <row r="2290" spans="2:3" x14ac:dyDescent="0.2">
      <c r="B2290" s="55">
        <v>44489</v>
      </c>
      <c r="C2290" s="49">
        <v>1.636E-2</v>
      </c>
    </row>
    <row r="2291" spans="2:3" x14ac:dyDescent="0.2">
      <c r="B2291" s="55">
        <v>44490</v>
      </c>
      <c r="C2291" s="49">
        <v>1.6760000000000001E-2</v>
      </c>
    </row>
    <row r="2292" spans="2:3" x14ac:dyDescent="0.2">
      <c r="B2292" s="55">
        <v>44491</v>
      </c>
      <c r="C2292" s="49">
        <v>1.6549999999999999E-2</v>
      </c>
    </row>
    <row r="2293" spans="2:3" x14ac:dyDescent="0.2">
      <c r="B2293" s="55">
        <v>44494</v>
      </c>
      <c r="C2293" s="49">
        <v>1.635E-2</v>
      </c>
    </row>
    <row r="2294" spans="2:3" x14ac:dyDescent="0.2">
      <c r="B2294" s="55">
        <v>44495</v>
      </c>
      <c r="C2294" s="49">
        <v>1.619E-2</v>
      </c>
    </row>
    <row r="2295" spans="2:3" x14ac:dyDescent="0.2">
      <c r="B2295" s="55">
        <v>44496</v>
      </c>
      <c r="C2295" s="49">
        <v>1.529E-2</v>
      </c>
    </row>
    <row r="2296" spans="2:3" x14ac:dyDescent="0.2">
      <c r="B2296" s="55">
        <v>44497</v>
      </c>
      <c r="C2296" s="49">
        <v>1.5679999999999999E-2</v>
      </c>
    </row>
    <row r="2297" spans="2:3" x14ac:dyDescent="0.2">
      <c r="B2297" s="55">
        <v>44498</v>
      </c>
      <c r="C2297" s="49">
        <v>1.5569999999999999E-2</v>
      </c>
    </row>
    <row r="2298" spans="2:3" x14ac:dyDescent="0.2">
      <c r="B2298" s="55">
        <v>44501</v>
      </c>
      <c r="C2298" s="49">
        <v>1.575E-2</v>
      </c>
    </row>
    <row r="2299" spans="2:3" x14ac:dyDescent="0.2">
      <c r="B2299" s="55">
        <v>44502</v>
      </c>
      <c r="C2299" s="49">
        <v>1.5489999999999999E-2</v>
      </c>
    </row>
    <row r="2300" spans="2:3" x14ac:dyDescent="0.2">
      <c r="B2300" s="55">
        <v>44503</v>
      </c>
      <c r="C2300" s="49">
        <v>1.5789999999999998E-2</v>
      </c>
    </row>
    <row r="2301" spans="2:3" x14ac:dyDescent="0.2">
      <c r="B2301" s="55">
        <v>44504</v>
      </c>
      <c r="C2301" s="49">
        <v>1.524E-2</v>
      </c>
    </row>
    <row r="2302" spans="2:3" x14ac:dyDescent="0.2">
      <c r="B2302" s="55">
        <v>44505</v>
      </c>
      <c r="C2302" s="49">
        <v>1.4530000000000001E-2</v>
      </c>
    </row>
    <row r="2303" spans="2:3" x14ac:dyDescent="0.2">
      <c r="B2303" s="55">
        <v>44508</v>
      </c>
      <c r="C2303" s="49">
        <v>1.4970000000000001E-2</v>
      </c>
    </row>
    <row r="2304" spans="2:3" x14ac:dyDescent="0.2">
      <c r="B2304" s="55">
        <v>44509</v>
      </c>
      <c r="C2304" s="49">
        <v>1.4319999999999999E-2</v>
      </c>
    </row>
    <row r="2305" spans="2:3" x14ac:dyDescent="0.2">
      <c r="B2305" s="55">
        <v>44510</v>
      </c>
      <c r="C2305" s="49">
        <v>1.5600000000000001E-2</v>
      </c>
    </row>
    <row r="2306" spans="2:3" x14ac:dyDescent="0.2">
      <c r="B2306" s="55">
        <v>44511</v>
      </c>
      <c r="C2306" s="49">
        <v>1.5600000000000001E-2</v>
      </c>
    </row>
    <row r="2307" spans="2:3" x14ac:dyDescent="0.2">
      <c r="B2307" s="55">
        <v>44512</v>
      </c>
      <c r="C2307" s="49">
        <v>1.5820000000000001E-2</v>
      </c>
    </row>
    <row r="2308" spans="2:3" x14ac:dyDescent="0.2">
      <c r="B2308" s="55">
        <v>44515</v>
      </c>
      <c r="C2308" s="49">
        <v>1.6230000000000001E-2</v>
      </c>
    </row>
    <row r="2309" spans="2:3" x14ac:dyDescent="0.2">
      <c r="B2309" s="55">
        <v>44516</v>
      </c>
      <c r="C2309" s="49">
        <v>1.634E-2</v>
      </c>
    </row>
    <row r="2310" spans="2:3" x14ac:dyDescent="0.2">
      <c r="B2310" s="55">
        <v>44517</v>
      </c>
      <c r="C2310" s="49">
        <v>1.6040000000000002E-2</v>
      </c>
    </row>
    <row r="2311" spans="2:3" x14ac:dyDescent="0.2">
      <c r="B2311" s="55">
        <v>44518</v>
      </c>
      <c r="C2311" s="49">
        <v>1.5890000000000001E-2</v>
      </c>
    </row>
    <row r="2312" spans="2:3" x14ac:dyDescent="0.2">
      <c r="B2312" s="55">
        <v>44519</v>
      </c>
      <c r="C2312" s="49">
        <v>1.536E-2</v>
      </c>
    </row>
    <row r="2313" spans="2:3" x14ac:dyDescent="0.2">
      <c r="B2313" s="55">
        <v>44522</v>
      </c>
      <c r="C2313" s="49">
        <v>1.6250000000000001E-2</v>
      </c>
    </row>
    <row r="2314" spans="2:3" x14ac:dyDescent="0.2">
      <c r="B2314" s="55">
        <v>44523</v>
      </c>
      <c r="C2314" s="49">
        <v>1.6670000000000001E-2</v>
      </c>
    </row>
    <row r="2315" spans="2:3" x14ac:dyDescent="0.2">
      <c r="B2315" s="55">
        <v>44524</v>
      </c>
      <c r="C2315" s="49">
        <v>1.6449999999999999E-2</v>
      </c>
    </row>
    <row r="2316" spans="2:3" x14ac:dyDescent="0.2">
      <c r="B2316" s="55">
        <v>44526</v>
      </c>
      <c r="C2316" s="49">
        <v>1.482E-2</v>
      </c>
    </row>
    <row r="2317" spans="2:3" x14ac:dyDescent="0.2">
      <c r="B2317" s="55">
        <v>44529</v>
      </c>
      <c r="C2317" s="49">
        <v>1.5300000000000001E-2</v>
      </c>
    </row>
    <row r="2318" spans="2:3" x14ac:dyDescent="0.2">
      <c r="B2318" s="55">
        <v>44530</v>
      </c>
      <c r="C2318" s="49">
        <v>1.443E-2</v>
      </c>
    </row>
    <row r="2319" spans="2:3" x14ac:dyDescent="0.2">
      <c r="B2319" s="55">
        <v>44531</v>
      </c>
      <c r="C2319" s="49">
        <v>1.4339999999999999E-2</v>
      </c>
    </row>
    <row r="2320" spans="2:3" x14ac:dyDescent="0.2">
      <c r="B2320" s="55">
        <v>44532</v>
      </c>
      <c r="C2320" s="49">
        <v>1.448E-2</v>
      </c>
    </row>
    <row r="2321" spans="2:3" x14ac:dyDescent="0.2">
      <c r="B2321" s="55">
        <v>44533</v>
      </c>
      <c r="C2321" s="49">
        <v>1.3429999999999999E-2</v>
      </c>
    </row>
    <row r="2322" spans="2:3" x14ac:dyDescent="0.2">
      <c r="B2322" s="55">
        <v>44536</v>
      </c>
      <c r="C2322" s="49">
        <v>1.4339999999999999E-2</v>
      </c>
    </row>
    <row r="2323" spans="2:3" x14ac:dyDescent="0.2">
      <c r="B2323" s="55">
        <v>44537</v>
      </c>
      <c r="C2323" s="49">
        <v>1.4800000000000001E-2</v>
      </c>
    </row>
    <row r="2324" spans="2:3" x14ac:dyDescent="0.2">
      <c r="B2324" s="55">
        <v>44538</v>
      </c>
      <c r="C2324" s="49">
        <v>1.5089999999999999E-2</v>
      </c>
    </row>
    <row r="2325" spans="2:3" x14ac:dyDescent="0.2">
      <c r="B2325" s="55">
        <v>44539</v>
      </c>
      <c r="C2325" s="49">
        <v>1.4870000000000001E-2</v>
      </c>
    </row>
    <row r="2326" spans="2:3" x14ac:dyDescent="0.2">
      <c r="B2326" s="55">
        <v>44540</v>
      </c>
      <c r="C2326" s="49">
        <v>1.489E-2</v>
      </c>
    </row>
    <row r="2327" spans="2:3" x14ac:dyDescent="0.2">
      <c r="B2327" s="55">
        <v>44543</v>
      </c>
      <c r="C2327" s="49">
        <v>1.4239999999999999E-2</v>
      </c>
    </row>
    <row r="2328" spans="2:3" x14ac:dyDescent="0.2">
      <c r="B2328" s="55">
        <v>44544</v>
      </c>
      <c r="C2328" s="49">
        <v>1.4379999999999999E-2</v>
      </c>
    </row>
    <row r="2329" spans="2:3" x14ac:dyDescent="0.2">
      <c r="B2329" s="55">
        <v>44545</v>
      </c>
      <c r="C2329" s="49">
        <v>1.4630000000000001E-2</v>
      </c>
    </row>
    <row r="2330" spans="2:3" x14ac:dyDescent="0.2">
      <c r="B2330" s="55">
        <v>44546</v>
      </c>
      <c r="C2330" s="49">
        <v>1.422E-2</v>
      </c>
    </row>
    <row r="2331" spans="2:3" x14ac:dyDescent="0.2">
      <c r="B2331" s="55">
        <v>44547</v>
      </c>
      <c r="C2331" s="49">
        <v>1.4019999999999999E-2</v>
      </c>
    </row>
    <row r="2332" spans="2:3" x14ac:dyDescent="0.2">
      <c r="B2332" s="55">
        <v>44550</v>
      </c>
      <c r="C2332" s="49">
        <v>1.4190000000000001E-2</v>
      </c>
    </row>
    <row r="2333" spans="2:3" x14ac:dyDescent="0.2">
      <c r="B2333" s="55">
        <v>44551</v>
      </c>
      <c r="C2333" s="49">
        <v>1.4870000000000001E-2</v>
      </c>
    </row>
    <row r="2334" spans="2:3" x14ac:dyDescent="0.2">
      <c r="B2334" s="55">
        <v>44552</v>
      </c>
      <c r="C2334" s="49">
        <v>1.4570000000000001E-2</v>
      </c>
    </row>
    <row r="2335" spans="2:3" x14ac:dyDescent="0.2">
      <c r="B2335" s="55">
        <v>44553</v>
      </c>
      <c r="C2335" s="49">
        <v>1.4930000000000001E-2</v>
      </c>
    </row>
    <row r="2336" spans="2:3" x14ac:dyDescent="0.2">
      <c r="B2336" s="55">
        <v>44557</v>
      </c>
      <c r="C2336" s="49">
        <v>1.481E-2</v>
      </c>
    </row>
    <row r="2337" spans="2:3" x14ac:dyDescent="0.2">
      <c r="B2337" s="55">
        <v>44558</v>
      </c>
      <c r="C2337" s="49">
        <v>1.481E-2</v>
      </c>
    </row>
    <row r="2338" spans="2:3" x14ac:dyDescent="0.2">
      <c r="B2338" s="55">
        <v>44559</v>
      </c>
      <c r="C2338" s="49">
        <v>1.5429999999999999E-2</v>
      </c>
    </row>
    <row r="2339" spans="2:3" x14ac:dyDescent="0.2">
      <c r="B2339" s="55">
        <v>44560</v>
      </c>
      <c r="C2339" s="49">
        <v>1.5149999999999999E-2</v>
      </c>
    </row>
    <row r="2340" spans="2:3" x14ac:dyDescent="0.2">
      <c r="B2340" s="55">
        <v>44561</v>
      </c>
      <c r="C2340" s="49">
        <v>1.512E-2</v>
      </c>
    </row>
    <row r="2341" spans="2:3" x14ac:dyDescent="0.2">
      <c r="B2341" s="55">
        <v>44564</v>
      </c>
      <c r="C2341" s="49">
        <v>1.6279999999999999E-2</v>
      </c>
    </row>
    <row r="2342" spans="2:3" x14ac:dyDescent="0.2">
      <c r="B2342" s="55">
        <v>44565</v>
      </c>
      <c r="C2342" s="49">
        <v>1.668E-2</v>
      </c>
    </row>
    <row r="2343" spans="2:3" x14ac:dyDescent="0.2">
      <c r="B2343" s="55">
        <v>44566</v>
      </c>
      <c r="C2343" s="49">
        <v>1.7049999999999999E-2</v>
      </c>
    </row>
    <row r="2344" spans="2:3" x14ac:dyDescent="0.2">
      <c r="B2344" s="55">
        <v>44567</v>
      </c>
      <c r="C2344" s="49">
        <v>1.7330000000000002E-2</v>
      </c>
    </row>
    <row r="2345" spans="2:3" x14ac:dyDescent="0.2">
      <c r="B2345" s="55">
        <v>44568</v>
      </c>
      <c r="C2345" s="49">
        <v>1.771E-2</v>
      </c>
    </row>
    <row r="2346" spans="2:3" x14ac:dyDescent="0.2">
      <c r="B2346" s="55">
        <v>44571</v>
      </c>
      <c r="C2346" s="49">
        <v>1.78E-2</v>
      </c>
    </row>
    <row r="2347" spans="2:3" x14ac:dyDescent="0.2">
      <c r="B2347" s="55">
        <v>44572</v>
      </c>
      <c r="C2347" s="58">
        <v>1.746E-2</v>
      </c>
    </row>
    <row r="2348" spans="2:3" x14ac:dyDescent="0.2">
      <c r="B2348" s="55">
        <v>44573</v>
      </c>
      <c r="C2348" s="58">
        <v>1.7250000000000001E-2</v>
      </c>
    </row>
    <row r="2349" spans="2:3" x14ac:dyDescent="0.2">
      <c r="B2349" s="55">
        <v>44574</v>
      </c>
      <c r="C2349" s="58">
        <v>1.711E-2</v>
      </c>
    </row>
    <row r="2350" spans="2:3" x14ac:dyDescent="0.2">
      <c r="B2350" s="55">
        <v>44575</v>
      </c>
      <c r="C2350" s="58">
        <v>1.772E-2</v>
      </c>
    </row>
    <row r="2351" spans="2:3" x14ac:dyDescent="0.2">
      <c r="B2351" s="55">
        <v>44579</v>
      </c>
      <c r="C2351" s="58">
        <v>1.865E-2</v>
      </c>
    </row>
    <row r="2352" spans="2:3" x14ac:dyDescent="0.2">
      <c r="B2352" s="55">
        <v>44580</v>
      </c>
      <c r="C2352" s="58">
        <v>1.8269999999999998E-2</v>
      </c>
    </row>
    <row r="2353" spans="2:3" x14ac:dyDescent="0.2">
      <c r="B2353" s="55">
        <v>44581</v>
      </c>
      <c r="C2353" s="58">
        <v>1.8329999999999999E-2</v>
      </c>
    </row>
    <row r="2354" spans="2:3" x14ac:dyDescent="0.2">
      <c r="B2354" s="55">
        <v>44582</v>
      </c>
      <c r="C2354" s="58">
        <v>1.7469999999999999E-2</v>
      </c>
    </row>
    <row r="2355" spans="2:3" x14ac:dyDescent="0.2">
      <c r="B2355" s="55">
        <v>44585</v>
      </c>
      <c r="C2355" s="58">
        <v>1.7350000000000001E-2</v>
      </c>
    </row>
    <row r="2356" spans="2:3" x14ac:dyDescent="0.2">
      <c r="B2356" s="55">
        <v>44586</v>
      </c>
      <c r="C2356" s="58">
        <v>1.7829999999999999E-2</v>
      </c>
    </row>
    <row r="2357" spans="2:3" x14ac:dyDescent="0.2">
      <c r="B2357" s="55">
        <v>44587</v>
      </c>
      <c r="C2357" s="58">
        <v>1.848E-2</v>
      </c>
    </row>
    <row r="2358" spans="2:3" x14ac:dyDescent="0.2">
      <c r="B2358" s="55">
        <v>44588</v>
      </c>
      <c r="C2358" s="58">
        <v>1.8069999999999999E-2</v>
      </c>
    </row>
    <row r="2359" spans="2:3" x14ac:dyDescent="0.2">
      <c r="B2359" s="55">
        <v>44589</v>
      </c>
      <c r="C2359" s="58">
        <v>1.7819999999999999E-2</v>
      </c>
    </row>
    <row r="2360" spans="2:3" x14ac:dyDescent="0.2">
      <c r="B2360" s="55">
        <v>44592</v>
      </c>
      <c r="C2360" s="58">
        <v>1.7819999999999999E-2</v>
      </c>
    </row>
    <row r="2361" spans="2:3" x14ac:dyDescent="0.2">
      <c r="B2361" s="55">
        <v>44593</v>
      </c>
      <c r="C2361" s="58">
        <v>1.8000000000000002E-2</v>
      </c>
    </row>
    <row r="2362" spans="2:3" x14ac:dyDescent="0.2">
      <c r="B2362" s="55">
        <v>44594</v>
      </c>
      <c r="C2362" s="58">
        <v>1.7659999999999999E-2</v>
      </c>
    </row>
    <row r="2363" spans="2:3" x14ac:dyDescent="0.2">
      <c r="B2363" s="55">
        <v>44595</v>
      </c>
      <c r="C2363" s="58">
        <v>1.8269999999999998E-2</v>
      </c>
    </row>
    <row r="2364" spans="2:3" x14ac:dyDescent="0.2">
      <c r="B2364" s="55">
        <v>44596</v>
      </c>
      <c r="C2364" s="58">
        <v>1.9299999999999998E-2</v>
      </c>
    </row>
    <row r="2365" spans="2:3" x14ac:dyDescent="0.2">
      <c r="B2365" s="55">
        <v>44599</v>
      </c>
      <c r="C2365" s="58">
        <v>1.916E-2</v>
      </c>
    </row>
    <row r="2366" spans="2:3" x14ac:dyDescent="0.2">
      <c r="B2366" s="55">
        <v>44600</v>
      </c>
      <c r="C2366" s="58">
        <v>1.9539999999999998E-2</v>
      </c>
    </row>
    <row r="2367" spans="2:3" x14ac:dyDescent="0.2">
      <c r="B2367" s="55">
        <v>44601</v>
      </c>
      <c r="C2367" s="58">
        <v>1.9290000000000002E-2</v>
      </c>
    </row>
    <row r="2368" spans="2:3" x14ac:dyDescent="0.2">
      <c r="B2368" s="55">
        <v>44602</v>
      </c>
      <c r="C2368" s="58">
        <v>2.0310000000000002E-2</v>
      </c>
    </row>
    <row r="2369" spans="2:3" x14ac:dyDescent="0.2">
      <c r="B2369" s="55">
        <v>44603</v>
      </c>
      <c r="C2369" s="58">
        <v>1.9550000000000001E-2</v>
      </c>
    </row>
    <row r="2370" spans="2:3" x14ac:dyDescent="0.2">
      <c r="B2370" s="55">
        <v>44606</v>
      </c>
      <c r="C2370" s="58">
        <v>1.9959999999999999E-2</v>
      </c>
    </row>
    <row r="2371" spans="2:3" x14ac:dyDescent="0.2">
      <c r="B2371" s="55">
        <v>44607</v>
      </c>
      <c r="C2371" s="58">
        <v>2.0449999999999999E-2</v>
      </c>
    </row>
    <row r="2372" spans="2:3" x14ac:dyDescent="0.2">
      <c r="B2372" s="55">
        <v>44608</v>
      </c>
      <c r="C2372" s="58">
        <v>2.0470000000000002E-2</v>
      </c>
    </row>
    <row r="2373" spans="2:3" x14ac:dyDescent="0.2">
      <c r="B2373" s="55">
        <v>44609</v>
      </c>
      <c r="C2373" s="58">
        <v>1.9720000000000001E-2</v>
      </c>
    </row>
    <row r="2374" spans="2:3" x14ac:dyDescent="0.2">
      <c r="B2374" s="55">
        <v>44610</v>
      </c>
      <c r="C2374" s="58">
        <v>1.932E-2</v>
      </c>
    </row>
    <row r="2375" spans="2:3" x14ac:dyDescent="0.2">
      <c r="B2375" s="55">
        <v>44614</v>
      </c>
      <c r="C2375" s="58">
        <v>1.9480000000000001E-2</v>
      </c>
    </row>
    <row r="2376" spans="2:3" x14ac:dyDescent="0.2">
      <c r="B2376" s="55">
        <v>44615</v>
      </c>
      <c r="C2376" s="58">
        <v>1.9769999999999999E-2</v>
      </c>
    </row>
    <row r="2377" spans="2:3" x14ac:dyDescent="0.2">
      <c r="B2377" s="55">
        <v>44616</v>
      </c>
      <c r="C2377" s="58">
        <v>1.9689999999999999E-2</v>
      </c>
    </row>
    <row r="2378" spans="2:3" x14ac:dyDescent="0.2">
      <c r="B2378" s="55">
        <v>44617</v>
      </c>
      <c r="C2378" s="58">
        <v>1.9859999999999999E-2</v>
      </c>
    </row>
    <row r="2379" spans="2:3" x14ac:dyDescent="0.2">
      <c r="B2379" s="55">
        <v>44620</v>
      </c>
      <c r="C2379" s="58">
        <v>1.839E-2</v>
      </c>
    </row>
    <row r="2380" spans="2:3" x14ac:dyDescent="0.2">
      <c r="B2380" s="55">
        <v>44621</v>
      </c>
      <c r="C2380" s="58">
        <v>1.7070000000000002E-2</v>
      </c>
    </row>
    <row r="2381" spans="2:3" x14ac:dyDescent="0.2">
      <c r="B2381" s="55">
        <v>44622</v>
      </c>
      <c r="C2381" s="58">
        <v>1.865E-2</v>
      </c>
    </row>
    <row r="2382" spans="2:3" x14ac:dyDescent="0.2">
      <c r="B2382" s="55">
        <v>44623</v>
      </c>
      <c r="C2382" s="58">
        <v>1.8440000000000002E-2</v>
      </c>
    </row>
    <row r="2383" spans="2:3" x14ac:dyDescent="0.2">
      <c r="B2383" s="55">
        <v>44624</v>
      </c>
      <c r="C2383" s="58">
        <v>1.7239999999999998E-2</v>
      </c>
    </row>
    <row r="2384" spans="2:3" x14ac:dyDescent="0.2">
      <c r="B2384" s="55">
        <v>44627</v>
      </c>
      <c r="C2384" s="58">
        <v>1.7509999999999998E-2</v>
      </c>
    </row>
    <row r="2385" spans="2:3" x14ac:dyDescent="0.2">
      <c r="B2385" s="55">
        <v>44628</v>
      </c>
      <c r="C2385" s="58">
        <v>1.8720000000000001E-2</v>
      </c>
    </row>
    <row r="2386" spans="2:3" x14ac:dyDescent="0.2">
      <c r="B2386" s="55">
        <v>44629</v>
      </c>
      <c r="C2386" s="58">
        <v>1.9480000000000001E-2</v>
      </c>
    </row>
    <row r="2387" spans="2:3" x14ac:dyDescent="0.2">
      <c r="B2387" s="55">
        <v>44630</v>
      </c>
      <c r="C2387" s="58">
        <v>2.0110000000000003E-2</v>
      </c>
    </row>
    <row r="2388" spans="2:3" x14ac:dyDescent="0.2">
      <c r="B2388" s="55">
        <v>44631</v>
      </c>
      <c r="C2388" s="58">
        <v>2.0039999999999999E-2</v>
      </c>
    </row>
    <row r="2389" spans="2:3" x14ac:dyDescent="0.2">
      <c r="B2389" s="55">
        <v>44634</v>
      </c>
      <c r="C2389" s="58">
        <v>2.1400000000000002E-2</v>
      </c>
    </row>
    <row r="2390" spans="2:3" x14ac:dyDescent="0.2">
      <c r="B2390" s="55">
        <v>44635</v>
      </c>
      <c r="C2390" s="58">
        <v>2.1600000000000001E-2</v>
      </c>
    </row>
    <row r="2391" spans="2:3" x14ac:dyDescent="0.2">
      <c r="B2391" s="55">
        <v>44636</v>
      </c>
      <c r="C2391" s="58">
        <v>2.188E-2</v>
      </c>
    </row>
    <row r="2392" spans="2:3" x14ac:dyDescent="0.2">
      <c r="B2392" s="55">
        <v>44637</v>
      </c>
      <c r="C2392" s="58">
        <v>2.1920000000000002E-2</v>
      </c>
    </row>
    <row r="2393" spans="2:3" x14ac:dyDescent="0.2">
      <c r="B2393" s="55">
        <v>44638</v>
      </c>
      <c r="C2393" s="58">
        <v>2.1480000000000003E-2</v>
      </c>
    </row>
    <row r="2394" spans="2:3" x14ac:dyDescent="0.2">
      <c r="B2394" s="55">
        <v>44641</v>
      </c>
      <c r="C2394" s="58">
        <v>2.315E-2</v>
      </c>
    </row>
    <row r="2395" spans="2:3" x14ac:dyDescent="0.2">
      <c r="B2395" s="55">
        <v>44642</v>
      </c>
      <c r="C2395" s="58">
        <v>2.3730000000000001E-2</v>
      </c>
    </row>
    <row r="2396" spans="2:3" x14ac:dyDescent="0.2">
      <c r="B2396" s="55">
        <v>44643</v>
      </c>
      <c r="C2396" s="58">
        <v>2.3210000000000001E-2</v>
      </c>
    </row>
    <row r="2397" spans="2:3" x14ac:dyDescent="0.2">
      <c r="B2397" s="55">
        <v>44644</v>
      </c>
      <c r="C2397" s="58">
        <v>2.341E-2</v>
      </c>
    </row>
    <row r="2398" spans="2:3" x14ac:dyDescent="0.2">
      <c r="B2398" s="55">
        <v>44645</v>
      </c>
      <c r="C2398" s="58">
        <v>2.4920000000000001E-2</v>
      </c>
    </row>
    <row r="2399" spans="2:3" x14ac:dyDescent="0.2">
      <c r="B2399" s="55">
        <v>44648</v>
      </c>
      <c r="C2399" s="58">
        <v>2.477E-2</v>
      </c>
    </row>
    <row r="2400" spans="2:3" x14ac:dyDescent="0.2">
      <c r="B2400" s="55">
        <v>44649</v>
      </c>
      <c r="C2400" s="58">
        <v>2.4E-2</v>
      </c>
    </row>
    <row r="2401" spans="2:3" x14ac:dyDescent="0.2">
      <c r="B2401" s="55">
        <v>44650</v>
      </c>
      <c r="C2401" s="58">
        <v>2.358E-2</v>
      </c>
    </row>
    <row r="2402" spans="2:3" x14ac:dyDescent="0.2">
      <c r="B2402" s="55">
        <v>44651</v>
      </c>
      <c r="C2402" s="58">
        <v>2.3269999999999999E-2</v>
      </c>
    </row>
    <row r="2403" spans="2:3" x14ac:dyDescent="0.2">
      <c r="B2403" s="55">
        <v>44652</v>
      </c>
      <c r="C2403" s="58">
        <v>2.3769999999999999E-2</v>
      </c>
    </row>
    <row r="2404" spans="2:3" x14ac:dyDescent="0.2">
      <c r="B2404" s="55">
        <v>44655</v>
      </c>
      <c r="C2404" s="58">
        <v>2.4119999999999999E-2</v>
      </c>
    </row>
    <row r="2405" spans="2:3" x14ac:dyDescent="0.2">
      <c r="B2405" s="55">
        <v>44656</v>
      </c>
      <c r="C2405" s="58">
        <v>2.5559999999999999E-2</v>
      </c>
    </row>
    <row r="2406" spans="2:3" x14ac:dyDescent="0.2">
      <c r="B2406" s="55">
        <v>44657</v>
      </c>
      <c r="C2406" s="58">
        <v>2.6089999999999999E-2</v>
      </c>
    </row>
    <row r="2407" spans="2:3" x14ac:dyDescent="0.2">
      <c r="B2407" s="55">
        <v>44658</v>
      </c>
      <c r="C2407" s="58">
        <v>2.6520000000000002E-2</v>
      </c>
    </row>
    <row r="2408" spans="2:3" x14ac:dyDescent="0.2">
      <c r="B2408" s="55">
        <v>44659</v>
      </c>
      <c r="C2408" s="58">
        <v>2.7130000000000001E-2</v>
      </c>
    </row>
    <row r="2409" spans="2:3" x14ac:dyDescent="0.2">
      <c r="B2409" s="55">
        <v>44662</v>
      </c>
      <c r="C2409" s="58">
        <v>2.7799999999999998E-2</v>
      </c>
    </row>
    <row r="2410" spans="2:3" x14ac:dyDescent="0.2">
      <c r="B2410" s="55">
        <v>44663</v>
      </c>
      <c r="C2410" s="58">
        <v>2.725E-2</v>
      </c>
    </row>
    <row r="2411" spans="2:3" x14ac:dyDescent="0.2">
      <c r="B2411" s="55">
        <v>44664</v>
      </c>
      <c r="C2411" s="58">
        <v>2.6869999999999998E-2</v>
      </c>
    </row>
    <row r="2412" spans="2:3" x14ac:dyDescent="0.2">
      <c r="B2412" s="55">
        <v>44665</v>
      </c>
      <c r="C2412" s="58">
        <v>2.828E-2</v>
      </c>
    </row>
    <row r="2413" spans="2:3" x14ac:dyDescent="0.2">
      <c r="B2413" s="55">
        <v>44669</v>
      </c>
      <c r="C2413" s="58">
        <v>2.862E-2</v>
      </c>
    </row>
    <row r="2414" spans="2:3" x14ac:dyDescent="0.2">
      <c r="B2414" s="55">
        <v>44670</v>
      </c>
      <c r="C2414" s="58">
        <v>2.913E-2</v>
      </c>
    </row>
    <row r="2415" spans="2:3" x14ac:dyDescent="0.2">
      <c r="B2415" s="55">
        <v>44671</v>
      </c>
      <c r="C2415" s="58">
        <v>2.8399999999999998E-2</v>
      </c>
    </row>
    <row r="2416" spans="2:3" x14ac:dyDescent="0.2">
      <c r="B2416" s="55">
        <v>44672</v>
      </c>
      <c r="C2416" s="58">
        <v>2.9169999999999998E-2</v>
      </c>
    </row>
    <row r="2417" spans="2:3" x14ac:dyDescent="0.2">
      <c r="B2417" s="55">
        <v>44673</v>
      </c>
      <c r="C2417" s="58">
        <v>2.9060000000000002E-2</v>
      </c>
    </row>
    <row r="2418" spans="2:3" x14ac:dyDescent="0.2">
      <c r="B2418" s="55">
        <v>44676</v>
      </c>
      <c r="C2418" s="58">
        <v>2.826E-2</v>
      </c>
    </row>
    <row r="2419" spans="2:3" x14ac:dyDescent="0.2">
      <c r="B2419" s="55">
        <v>44677</v>
      </c>
      <c r="C2419" s="58">
        <v>2.7719999999999998E-2</v>
      </c>
    </row>
    <row r="2420" spans="2:3" x14ac:dyDescent="0.2">
      <c r="B2420" s="55">
        <v>44678</v>
      </c>
      <c r="C2420" s="58">
        <v>2.818E-2</v>
      </c>
    </row>
    <row r="2421" spans="2:3" x14ac:dyDescent="0.2">
      <c r="B2421" s="55">
        <v>44679</v>
      </c>
      <c r="C2421" s="58">
        <v>2.8629999999999999E-2</v>
      </c>
    </row>
    <row r="2422" spans="2:3" x14ac:dyDescent="0.2">
      <c r="B2422" s="55">
        <v>44680</v>
      </c>
      <c r="C2422" s="58">
        <v>2.887E-2</v>
      </c>
    </row>
    <row r="2423" spans="2:3" x14ac:dyDescent="0.2">
      <c r="B2423" s="55">
        <v>44683</v>
      </c>
      <c r="C2423" s="58">
        <v>2.9960000000000001E-2</v>
      </c>
    </row>
    <row r="2424" spans="2:3" x14ac:dyDescent="0.2">
      <c r="B2424" s="55">
        <v>44684</v>
      </c>
      <c r="C2424" s="58">
        <v>2.9600000000000001E-2</v>
      </c>
    </row>
    <row r="2425" spans="2:3" x14ac:dyDescent="0.2">
      <c r="B2425" s="55">
        <v>44685</v>
      </c>
      <c r="C2425" s="58">
        <v>2.9169999999999998E-2</v>
      </c>
    </row>
    <row r="2426" spans="2:3" x14ac:dyDescent="0.2">
      <c r="B2426" s="55">
        <v>44686</v>
      </c>
      <c r="C2426" s="58">
        <v>3.066E-2</v>
      </c>
    </row>
    <row r="2427" spans="2:3" x14ac:dyDescent="0.2">
      <c r="B2427" s="55">
        <v>44687</v>
      </c>
      <c r="C2427" s="58">
        <v>3.1230000000000001E-2</v>
      </c>
    </row>
    <row r="2428" spans="2:3" x14ac:dyDescent="0.2">
      <c r="B2428" s="55">
        <v>44690</v>
      </c>
      <c r="C2428" s="58">
        <v>3.0790000000000001E-2</v>
      </c>
    </row>
    <row r="2429" spans="2:3" x14ac:dyDescent="0.2">
      <c r="B2429" s="55">
        <v>44691</v>
      </c>
      <c r="C2429" s="58">
        <v>2.9929999999999998E-2</v>
      </c>
    </row>
    <row r="2430" spans="2:3" x14ac:dyDescent="0.2">
      <c r="B2430" s="55">
        <v>44692</v>
      </c>
      <c r="C2430" s="58">
        <v>2.921E-2</v>
      </c>
    </row>
    <row r="2431" spans="2:3" x14ac:dyDescent="0.2">
      <c r="B2431" s="55">
        <v>44693</v>
      </c>
      <c r="C2431" s="58">
        <v>2.8170000000000001E-2</v>
      </c>
    </row>
    <row r="2432" spans="2:3" x14ac:dyDescent="0.2">
      <c r="B2432" s="55">
        <v>44694</v>
      </c>
      <c r="C2432" s="58">
        <v>2.9350000000000001E-2</v>
      </c>
    </row>
    <row r="2433" spans="2:3" x14ac:dyDescent="0.2">
      <c r="B2433" s="55">
        <v>44697</v>
      </c>
      <c r="C2433" s="58">
        <v>2.8769999999999997E-2</v>
      </c>
    </row>
    <row r="2434" spans="2:3" x14ac:dyDescent="0.2">
      <c r="B2434" s="55">
        <v>44698</v>
      </c>
      <c r="C2434" s="58">
        <v>2.9679999999999998E-2</v>
      </c>
    </row>
    <row r="2435" spans="2:3" x14ac:dyDescent="0.2">
      <c r="B2435" s="55">
        <v>44699</v>
      </c>
      <c r="C2435" s="58">
        <v>2.886E-2</v>
      </c>
    </row>
    <row r="2436" spans="2:3" x14ac:dyDescent="0.2">
      <c r="B2436" s="55">
        <v>44700</v>
      </c>
      <c r="C2436" s="58">
        <v>2.8549999999999999E-2</v>
      </c>
    </row>
    <row r="2437" spans="2:3" x14ac:dyDescent="0.2">
      <c r="B2437" s="55">
        <v>44701</v>
      </c>
      <c r="C2437" s="58">
        <v>2.7869999999999999E-2</v>
      </c>
    </row>
    <row r="2438" spans="2:3" x14ac:dyDescent="0.2">
      <c r="B2438" s="55">
        <v>44704</v>
      </c>
      <c r="C2438" s="58">
        <v>2.8590000000000001E-2</v>
      </c>
    </row>
    <row r="2439" spans="2:3" x14ac:dyDescent="0.2">
      <c r="B2439" s="55">
        <v>44705</v>
      </c>
      <c r="C2439" s="58">
        <v>2.76E-2</v>
      </c>
    </row>
    <row r="2440" spans="2:3" x14ac:dyDescent="0.2">
      <c r="B2440" s="55">
        <v>44706</v>
      </c>
      <c r="C2440" s="58">
        <v>2.7490000000000001E-2</v>
      </c>
    </row>
    <row r="2441" spans="2:3" x14ac:dyDescent="0.2">
      <c r="B2441" s="55">
        <v>44707</v>
      </c>
      <c r="C2441" s="58">
        <v>2.7559999999999998E-2</v>
      </c>
    </row>
    <row r="2442" spans="2:3" x14ac:dyDescent="0.2">
      <c r="B2442" s="55">
        <v>44708</v>
      </c>
      <c r="C2442" s="58">
        <v>2.743E-2</v>
      </c>
    </row>
    <row r="2443" spans="2:3" x14ac:dyDescent="0.2">
      <c r="B2443" s="55">
        <v>44712</v>
      </c>
      <c r="C2443" s="58">
        <v>2.844E-2</v>
      </c>
    </row>
    <row r="2444" spans="2:3" x14ac:dyDescent="0.2">
      <c r="B2444" s="55">
        <v>44713</v>
      </c>
      <c r="C2444" s="58">
        <v>2.9309999999999999E-2</v>
      </c>
    </row>
    <row r="2445" spans="2:3" x14ac:dyDescent="0.2">
      <c r="B2445" s="55">
        <v>44714</v>
      </c>
      <c r="C2445" s="58">
        <v>2.913E-2</v>
      </c>
    </row>
    <row r="2446" spans="2:3" x14ac:dyDescent="0.2">
      <c r="B2446" s="55">
        <v>44715</v>
      </c>
      <c r="C2446" s="58">
        <v>2.9569999999999999E-2</v>
      </c>
    </row>
    <row r="2447" spans="2:3" x14ac:dyDescent="0.2">
      <c r="B2447" s="55">
        <v>44718</v>
      </c>
      <c r="C2447" s="58">
        <v>3.0379999999999997E-2</v>
      </c>
    </row>
    <row r="2448" spans="2:3" x14ac:dyDescent="0.2">
      <c r="B2448" s="55">
        <v>44719</v>
      </c>
      <c r="C2448" s="58">
        <v>2.972E-2</v>
      </c>
    </row>
    <row r="2449" spans="2:3" x14ac:dyDescent="0.2">
      <c r="B2449" s="55">
        <v>44720</v>
      </c>
      <c r="C2449" s="58">
        <v>3.0289999999999997E-2</v>
      </c>
    </row>
    <row r="2450" spans="2:3" x14ac:dyDescent="0.2">
      <c r="B2450" s="55">
        <v>44721</v>
      </c>
      <c r="C2450" s="58">
        <v>3.0440000000000002E-2</v>
      </c>
    </row>
    <row r="2451" spans="2:3" x14ac:dyDescent="0.2">
      <c r="B2451" s="55">
        <v>44722</v>
      </c>
      <c r="C2451" s="58">
        <v>3.1560000000000005E-2</v>
      </c>
    </row>
    <row r="2452" spans="2:3" x14ac:dyDescent="0.2">
      <c r="B2452" s="55">
        <v>44725</v>
      </c>
      <c r="C2452" s="58">
        <v>3.3660000000000002E-2</v>
      </c>
    </row>
    <row r="2453" spans="2:3" x14ac:dyDescent="0.2">
      <c r="B2453" s="55">
        <v>44726</v>
      </c>
      <c r="C2453" s="58">
        <v>3.483E-2</v>
      </c>
    </row>
    <row r="2454" spans="2:3" x14ac:dyDescent="0.2">
      <c r="B2454" s="55">
        <v>44727</v>
      </c>
      <c r="C2454" s="58">
        <v>3.3950000000000001E-2</v>
      </c>
    </row>
    <row r="2455" spans="2:3" x14ac:dyDescent="0.2">
      <c r="B2455" s="55">
        <v>44728</v>
      </c>
      <c r="C2455" s="58">
        <v>3.3070000000000002E-2</v>
      </c>
    </row>
    <row r="2456" spans="2:3" x14ac:dyDescent="0.2">
      <c r="B2456" s="55">
        <v>44729</v>
      </c>
      <c r="C2456" s="58">
        <v>3.2390000000000002E-2</v>
      </c>
    </row>
    <row r="2457" spans="2:3" x14ac:dyDescent="0.2">
      <c r="B2457" s="55">
        <v>44733</v>
      </c>
      <c r="C2457" s="58">
        <v>3.3070000000000002E-2</v>
      </c>
    </row>
    <row r="2458" spans="2:3" x14ac:dyDescent="0.2">
      <c r="B2458" s="55">
        <v>44734</v>
      </c>
      <c r="C2458" s="58">
        <v>3.1560000000000005E-2</v>
      </c>
    </row>
    <row r="2459" spans="2:3" x14ac:dyDescent="0.2">
      <c r="B2459" s="55">
        <v>44735</v>
      </c>
      <c r="C2459" s="58">
        <v>3.0679999999999999E-2</v>
      </c>
    </row>
    <row r="2460" spans="2:3" x14ac:dyDescent="0.2">
      <c r="B2460" s="55">
        <v>44736</v>
      </c>
      <c r="C2460" s="58">
        <v>3.125E-2</v>
      </c>
    </row>
    <row r="2461" spans="2:3" x14ac:dyDescent="0.2">
      <c r="B2461" s="55">
        <v>44739</v>
      </c>
      <c r="C2461" s="58">
        <v>3.1939999999999996E-2</v>
      </c>
    </row>
    <row r="2462" spans="2:3" x14ac:dyDescent="0.2">
      <c r="B2462" s="55">
        <v>44740</v>
      </c>
      <c r="C2462" s="58">
        <v>3.2059999999999998E-2</v>
      </c>
    </row>
    <row r="2463" spans="2:3" x14ac:dyDescent="0.2">
      <c r="B2463" s="55">
        <v>44741</v>
      </c>
      <c r="C2463" s="58">
        <v>3.0929999999999999E-2</v>
      </c>
    </row>
    <row r="2464" spans="2:3" x14ac:dyDescent="0.2">
      <c r="B2464" s="55">
        <v>44742</v>
      </c>
      <c r="C2464" s="58">
        <v>2.972E-2</v>
      </c>
    </row>
    <row r="2465" spans="2:3" x14ac:dyDescent="0.2">
      <c r="B2465" s="55">
        <v>44743</v>
      </c>
      <c r="C2465" s="58">
        <v>2.8889999999999999E-2</v>
      </c>
    </row>
    <row r="2466" spans="2:3" x14ac:dyDescent="0.2">
      <c r="B2466" s="55">
        <v>44747</v>
      </c>
      <c r="C2466" s="58">
        <v>2.7869999999999999E-2</v>
      </c>
    </row>
    <row r="2467" spans="2:3" x14ac:dyDescent="0.2">
      <c r="B2467" s="55">
        <v>44747</v>
      </c>
      <c r="C2467" s="49">
        <v>2.809E-2</v>
      </c>
    </row>
    <row r="2468" spans="2:3" x14ac:dyDescent="0.2">
      <c r="B2468" s="55">
        <v>44748</v>
      </c>
      <c r="C2468" s="49">
        <v>2.913E-2</v>
      </c>
    </row>
    <row r="2469" spans="2:3" x14ac:dyDescent="0.2">
      <c r="B2469" s="55">
        <v>44749</v>
      </c>
      <c r="C2469" s="49">
        <v>3.0079999999999999E-2</v>
      </c>
    </row>
    <row r="2470" spans="2:3" x14ac:dyDescent="0.2">
      <c r="B2470" s="55">
        <v>44750</v>
      </c>
      <c r="C2470" s="49">
        <v>3.1009999999999999E-2</v>
      </c>
    </row>
    <row r="2471" spans="2:3" x14ac:dyDescent="0.2">
      <c r="B2471" s="55">
        <v>44753</v>
      </c>
      <c r="C2471" s="49">
        <v>2.9910000000000003E-2</v>
      </c>
    </row>
    <row r="2472" spans="2:3" x14ac:dyDescent="0.2">
      <c r="B2472" s="55">
        <v>44754</v>
      </c>
      <c r="C2472" s="49">
        <v>2.9580000000000002E-2</v>
      </c>
    </row>
    <row r="2473" spans="2:3" x14ac:dyDescent="0.2">
      <c r="B2473" s="55">
        <v>44755</v>
      </c>
      <c r="C2473" s="49">
        <v>2.904E-2</v>
      </c>
    </row>
    <row r="2474" spans="2:3" x14ac:dyDescent="0.2">
      <c r="B2474" s="55">
        <v>44756</v>
      </c>
      <c r="C2474" s="49">
        <v>2.9600000000000001E-2</v>
      </c>
    </row>
    <row r="2475" spans="2:3" x14ac:dyDescent="0.2">
      <c r="B2475" s="55">
        <v>44757</v>
      </c>
      <c r="C2475" s="49">
        <v>2.9300000000000003E-2</v>
      </c>
    </row>
    <row r="2476" spans="2:3" x14ac:dyDescent="0.2">
      <c r="B2476" s="55">
        <v>44760</v>
      </c>
      <c r="C2476" s="49">
        <v>2.9600000000000001E-2</v>
      </c>
    </row>
    <row r="2477" spans="2:3" x14ac:dyDescent="0.2">
      <c r="B2477" s="55">
        <v>44761</v>
      </c>
      <c r="C2477" s="49">
        <v>3.0190000000000002E-2</v>
      </c>
    </row>
    <row r="2478" spans="2:3" x14ac:dyDescent="0.2">
      <c r="B2478" s="55">
        <v>44762</v>
      </c>
      <c r="C2478" s="49">
        <v>3.0360000000000002E-2</v>
      </c>
    </row>
    <row r="2479" spans="2:3" x14ac:dyDescent="0.2">
      <c r="B2479" s="55">
        <v>44763</v>
      </c>
      <c r="C2479" s="49">
        <v>2.9100000000000001E-2</v>
      </c>
    </row>
    <row r="2480" spans="2:3" x14ac:dyDescent="0.2">
      <c r="B2480" s="55">
        <v>44764</v>
      </c>
      <c r="C2480" s="49">
        <v>2.7830000000000001E-2</v>
      </c>
    </row>
    <row r="2481" spans="2:3" x14ac:dyDescent="0.2">
      <c r="B2481" s="55">
        <v>44767</v>
      </c>
      <c r="C2481" s="49">
        <v>2.8199999999999999E-2</v>
      </c>
    </row>
    <row r="2482" spans="2:3" x14ac:dyDescent="0.2">
      <c r="B2482" s="55">
        <v>44768</v>
      </c>
      <c r="C2482" s="49">
        <v>2.7869999999999999E-2</v>
      </c>
    </row>
    <row r="2483" spans="2:3" x14ac:dyDescent="0.2">
      <c r="B2483" s="55">
        <v>44769</v>
      </c>
      <c r="C2483" s="49">
        <v>2.734E-2</v>
      </c>
    </row>
    <row r="2484" spans="2:3" x14ac:dyDescent="0.2">
      <c r="B2484" s="55">
        <v>44770</v>
      </c>
      <c r="C2484" s="49">
        <v>2.681E-2</v>
      </c>
    </row>
    <row r="2485" spans="2:3" x14ac:dyDescent="0.2">
      <c r="B2485" s="55">
        <v>44771</v>
      </c>
      <c r="C2485" s="49">
        <v>2.6419999999999999E-2</v>
      </c>
    </row>
    <row r="2486" spans="2:3" x14ac:dyDescent="0.2">
      <c r="B2486" s="55">
        <v>44774</v>
      </c>
      <c r="C2486" s="49">
        <v>2.606E-2</v>
      </c>
    </row>
    <row r="2487" spans="2:3" x14ac:dyDescent="0.2">
      <c r="B2487" s="55">
        <v>44775</v>
      </c>
      <c r="C2487" s="49">
        <v>2.741E-2</v>
      </c>
    </row>
    <row r="2488" spans="2:3" x14ac:dyDescent="0.2">
      <c r="B2488" s="55">
        <v>44776</v>
      </c>
      <c r="C2488" s="49">
        <v>2.7480000000000001E-2</v>
      </c>
    </row>
    <row r="2489" spans="2:3" x14ac:dyDescent="0.2">
      <c r="B2489" s="55">
        <v>44777</v>
      </c>
      <c r="C2489" s="49">
        <v>2.6760000000000003E-2</v>
      </c>
    </row>
    <row r="2490" spans="2:3" x14ac:dyDescent="0.2">
      <c r="B2490" s="55">
        <v>44778</v>
      </c>
      <c r="C2490" s="49">
        <v>2.8399999999999998E-2</v>
      </c>
    </row>
    <row r="2491" spans="2:3" x14ac:dyDescent="0.2">
      <c r="B2491" s="55">
        <v>44781</v>
      </c>
      <c r="C2491" s="49">
        <v>2.7650000000000001E-2</v>
      </c>
    </row>
    <row r="2492" spans="2:3" x14ac:dyDescent="0.2">
      <c r="B2492" s="55">
        <v>44782</v>
      </c>
      <c r="C2492" s="49">
        <v>2.7970000000000002E-2</v>
      </c>
    </row>
    <row r="2493" spans="2:3" x14ac:dyDescent="0.2">
      <c r="B2493" s="55">
        <v>44783</v>
      </c>
      <c r="C2493" s="49">
        <v>2.7859999999999999E-2</v>
      </c>
    </row>
    <row r="2494" spans="2:3" x14ac:dyDescent="0.2">
      <c r="B2494" s="55">
        <v>44784</v>
      </c>
      <c r="C2494" s="49">
        <v>2.8879999999999999E-2</v>
      </c>
    </row>
    <row r="2495" spans="2:3" x14ac:dyDescent="0.2">
      <c r="B2495" s="55">
        <v>44785</v>
      </c>
      <c r="C2495" s="49">
        <v>2.8490000000000001E-2</v>
      </c>
    </row>
    <row r="2496" spans="2:3" x14ac:dyDescent="0.2">
      <c r="B2496" s="55">
        <v>44788</v>
      </c>
      <c r="C2496" s="49">
        <v>2.7910000000000001E-2</v>
      </c>
    </row>
    <row r="2497" spans="2:3" x14ac:dyDescent="0.2">
      <c r="B2497" s="55">
        <v>44789</v>
      </c>
      <c r="C2497" s="49">
        <v>2.8239999999999998E-2</v>
      </c>
    </row>
    <row r="2498" spans="2:3" x14ac:dyDescent="0.2">
      <c r="B2498" s="55">
        <v>44790</v>
      </c>
      <c r="C2498" s="49">
        <v>2.8929999999999997E-2</v>
      </c>
    </row>
    <row r="2499" spans="2:3" x14ac:dyDescent="0.2">
      <c r="B2499" s="55">
        <v>44791</v>
      </c>
      <c r="C2499" s="49">
        <v>2.8799999999999999E-2</v>
      </c>
    </row>
    <row r="2500" spans="2:3" x14ac:dyDescent="0.2">
      <c r="B2500" s="55">
        <v>44792</v>
      </c>
      <c r="C2500" s="49">
        <v>2.989E-2</v>
      </c>
    </row>
    <row r="2501" spans="2:3" x14ac:dyDescent="0.2">
      <c r="B2501" s="55">
        <v>44795</v>
      </c>
      <c r="C2501" s="49">
        <v>3.0369999999999998E-2</v>
      </c>
    </row>
    <row r="2502" spans="2:3" x14ac:dyDescent="0.2">
      <c r="B2502" s="55">
        <v>44796</v>
      </c>
      <c r="C2502" s="49">
        <v>3.0539999999999998E-2</v>
      </c>
    </row>
    <row r="2503" spans="2:3" x14ac:dyDescent="0.2">
      <c r="B2503" s="55">
        <v>44797</v>
      </c>
      <c r="C2503" s="49">
        <v>3.1059999999999997E-2</v>
      </c>
    </row>
    <row r="2504" spans="2:3" x14ac:dyDescent="0.2">
      <c r="B2504" s="55">
        <v>44798</v>
      </c>
      <c r="C2504" s="49">
        <v>3.0259999999999999E-2</v>
      </c>
    </row>
    <row r="2505" spans="2:3" x14ac:dyDescent="0.2">
      <c r="B2505" s="55">
        <v>44799</v>
      </c>
      <c r="C2505" s="49">
        <v>3.0350000000000002E-2</v>
      </c>
    </row>
    <row r="2506" spans="2:3" x14ac:dyDescent="0.2">
      <c r="B2506" s="55">
        <v>44802</v>
      </c>
      <c r="C2506" s="49">
        <v>3.1099999999999999E-2</v>
      </c>
    </row>
    <row r="2507" spans="2:3" x14ac:dyDescent="0.2">
      <c r="B2507" s="55">
        <v>44803</v>
      </c>
      <c r="C2507" s="49">
        <v>3.1099999999999999E-2</v>
      </c>
    </row>
    <row r="2508" spans="2:3" x14ac:dyDescent="0.2">
      <c r="B2508" s="55">
        <v>44804</v>
      </c>
      <c r="C2508" s="49">
        <v>3.1329999999999997E-2</v>
      </c>
    </row>
    <row r="2509" spans="2:3" x14ac:dyDescent="0.2">
      <c r="B2509" s="55">
        <v>44805</v>
      </c>
      <c r="C2509" s="49">
        <v>3.2649999999999998E-2</v>
      </c>
    </row>
    <row r="2510" spans="2:3" x14ac:dyDescent="0.2">
      <c r="B2510" s="55">
        <v>44806</v>
      </c>
      <c r="C2510" s="49">
        <v>3.193E-2</v>
      </c>
    </row>
    <row r="2511" spans="2:3" x14ac:dyDescent="0.2">
      <c r="B2511" s="55">
        <v>44810</v>
      </c>
      <c r="C2511" s="49">
        <v>3.3399999999999999E-2</v>
      </c>
    </row>
    <row r="2512" spans="2:3" x14ac:dyDescent="0.2">
      <c r="B2512" s="55">
        <v>44811</v>
      </c>
      <c r="C2512" s="49">
        <v>3.2649999999999998E-2</v>
      </c>
    </row>
    <row r="2513" spans="2:3" x14ac:dyDescent="0.2">
      <c r="B2513" s="55">
        <v>44812</v>
      </c>
      <c r="C2513" s="49">
        <v>3.2919999999999998E-2</v>
      </c>
    </row>
    <row r="2514" spans="2:3" x14ac:dyDescent="0.2">
      <c r="B2514" s="55">
        <v>44813</v>
      </c>
      <c r="C2514" s="49">
        <v>3.3210000000000003E-2</v>
      </c>
    </row>
    <row r="2515" spans="2:3" x14ac:dyDescent="0.2">
      <c r="B2515" s="55">
        <v>44816</v>
      </c>
      <c r="C2515" s="49">
        <v>3.3620000000000004E-2</v>
      </c>
    </row>
    <row r="2516" spans="2:3" x14ac:dyDescent="0.2">
      <c r="B2516" s="55">
        <v>44817</v>
      </c>
      <c r="C2516" s="49">
        <v>3.422E-2</v>
      </c>
    </row>
    <row r="2517" spans="2:3" x14ac:dyDescent="0.2">
      <c r="B2517" s="55">
        <v>44818</v>
      </c>
      <c r="C2517" s="49">
        <v>3.4119999999999998E-2</v>
      </c>
    </row>
    <row r="2518" spans="2:3" x14ac:dyDescent="0.2">
      <c r="B2518" s="55">
        <v>44819</v>
      </c>
      <c r="C2518" s="49">
        <v>3.4590000000000003E-2</v>
      </c>
    </row>
    <row r="2519" spans="2:3" x14ac:dyDescent="0.2">
      <c r="B2519" s="55">
        <v>44820</v>
      </c>
      <c r="C2519" s="49">
        <v>3.4479999999999997E-2</v>
      </c>
    </row>
    <row r="2520" spans="2:3" x14ac:dyDescent="0.2">
      <c r="B2520" s="55">
        <v>44823</v>
      </c>
      <c r="C2520" s="49">
        <v>3.49E-2</v>
      </c>
    </row>
    <row r="2521" spans="2:3" x14ac:dyDescent="0.2">
      <c r="B2521" s="55">
        <v>44824</v>
      </c>
      <c r="C2521" s="49">
        <v>3.5709999999999999E-2</v>
      </c>
    </row>
    <row r="2522" spans="2:3" x14ac:dyDescent="0.2">
      <c r="B2522" s="55">
        <v>44825</v>
      </c>
      <c r="C2522" s="49">
        <v>3.5099999999999999E-2</v>
      </c>
    </row>
    <row r="2523" spans="2:3" x14ac:dyDescent="0.2">
      <c r="B2523" s="55">
        <v>44826</v>
      </c>
      <c r="C2523" s="49">
        <v>3.7080000000000002E-2</v>
      </c>
    </row>
    <row r="2524" spans="2:3" x14ac:dyDescent="0.2">
      <c r="B2524" s="55">
        <v>44827</v>
      </c>
      <c r="C2524" s="49">
        <v>3.6970000000000003E-2</v>
      </c>
    </row>
    <row r="2525" spans="2:3" x14ac:dyDescent="0.2">
      <c r="B2525" s="55">
        <v>44830</v>
      </c>
      <c r="C2525" s="49">
        <v>3.8780000000000002E-2</v>
      </c>
    </row>
    <row r="2526" spans="2:3" x14ac:dyDescent="0.2">
      <c r="B2526" s="55">
        <v>44831</v>
      </c>
      <c r="C2526" s="49">
        <v>3.9640000000000002E-2</v>
      </c>
    </row>
    <row r="2527" spans="2:3" x14ac:dyDescent="0.2">
      <c r="B2527" s="55">
        <v>44832</v>
      </c>
      <c r="C2527" s="49">
        <v>3.705E-2</v>
      </c>
    </row>
    <row r="2528" spans="2:3" x14ac:dyDescent="0.2">
      <c r="B2528" s="55">
        <v>44833</v>
      </c>
      <c r="C2528" s="49">
        <v>3.7469999999999996E-2</v>
      </c>
    </row>
    <row r="2529" spans="2:3" x14ac:dyDescent="0.2">
      <c r="B2529" s="55">
        <v>44834</v>
      </c>
      <c r="C2529" s="49">
        <v>3.8039999999999997E-2</v>
      </c>
    </row>
    <row r="2530" spans="2:3" x14ac:dyDescent="0.2">
      <c r="B2530" s="55">
        <v>44837</v>
      </c>
      <c r="C2530" s="58">
        <v>3.6510000000000001E-2</v>
      </c>
    </row>
    <row r="2531" spans="2:3" x14ac:dyDescent="0.2">
      <c r="B2531" s="55">
        <v>44838</v>
      </c>
      <c r="C2531" s="58">
        <v>3.6170000000000001E-2</v>
      </c>
    </row>
    <row r="2532" spans="2:3" x14ac:dyDescent="0.2">
      <c r="B2532" s="55">
        <v>44839</v>
      </c>
      <c r="C2532" s="58">
        <v>3.7589999999999998E-2</v>
      </c>
    </row>
    <row r="2533" spans="2:3" x14ac:dyDescent="0.2">
      <c r="B2533" s="55">
        <v>44840</v>
      </c>
      <c r="C2533" s="58">
        <v>3.8260000000000002E-2</v>
      </c>
    </row>
    <row r="2534" spans="2:3" x14ac:dyDescent="0.2">
      <c r="B2534" s="55">
        <v>44841</v>
      </c>
      <c r="C2534" s="58">
        <v>3.8830000000000003E-2</v>
      </c>
    </row>
    <row r="2535" spans="2:3" x14ac:dyDescent="0.2">
      <c r="B2535" s="55">
        <v>44844</v>
      </c>
      <c r="C2535" s="58">
        <v>3.8879999999999998E-2</v>
      </c>
    </row>
    <row r="2536" spans="2:3" x14ac:dyDescent="0.2">
      <c r="B2536" s="55">
        <v>44845</v>
      </c>
      <c r="C2536" s="58">
        <v>3.9390000000000001E-2</v>
      </c>
    </row>
    <row r="2537" spans="2:3" x14ac:dyDescent="0.2">
      <c r="B2537" s="55">
        <v>44846</v>
      </c>
      <c r="C2537" s="58">
        <v>3.9019999999999999E-2</v>
      </c>
    </row>
    <row r="2538" spans="2:3" x14ac:dyDescent="0.2">
      <c r="B2538" s="55">
        <v>44847</v>
      </c>
      <c r="C2538" s="58">
        <v>3.952E-2</v>
      </c>
    </row>
    <row r="2539" spans="2:3" x14ac:dyDescent="0.2">
      <c r="B2539" s="55">
        <v>44848</v>
      </c>
      <c r="C2539" s="58">
        <v>4.0099999999999997E-2</v>
      </c>
    </row>
    <row r="2540" spans="2:3" x14ac:dyDescent="0.2">
      <c r="B2540" s="55">
        <v>44851</v>
      </c>
      <c r="C2540" s="58">
        <v>4.0149999999999998E-2</v>
      </c>
    </row>
    <row r="2541" spans="2:3" x14ac:dyDescent="0.2">
      <c r="B2541" s="55">
        <v>44852</v>
      </c>
      <c r="C2541" s="58">
        <v>3.9980000000000002E-2</v>
      </c>
    </row>
    <row r="2542" spans="2:3" x14ac:dyDescent="0.2">
      <c r="B2542" s="55">
        <v>44853</v>
      </c>
      <c r="C2542" s="58">
        <v>4.1270000000000001E-2</v>
      </c>
    </row>
    <row r="2543" spans="2:3" x14ac:dyDescent="0.2">
      <c r="B2543" s="55">
        <v>44854</v>
      </c>
      <c r="C2543" s="58">
        <v>4.2259999999999999E-2</v>
      </c>
    </row>
    <row r="2544" spans="2:3" x14ac:dyDescent="0.2">
      <c r="B2544" s="55">
        <v>44855</v>
      </c>
      <c r="C2544" s="58">
        <v>4.2130000000000001E-2</v>
      </c>
    </row>
    <row r="2545" spans="2:3" x14ac:dyDescent="0.2">
      <c r="B2545" s="55">
        <v>44858</v>
      </c>
      <c r="C2545" s="58">
        <v>4.2340000000000003E-2</v>
      </c>
    </row>
    <row r="2546" spans="2:3" x14ac:dyDescent="0.2">
      <c r="B2546" s="55">
        <v>44859</v>
      </c>
      <c r="C2546" s="58">
        <v>4.1079999999999998E-2</v>
      </c>
    </row>
    <row r="2547" spans="2:3" x14ac:dyDescent="0.2">
      <c r="B2547" s="55">
        <v>44860</v>
      </c>
      <c r="C2547" s="58">
        <v>4.0149999999999998E-2</v>
      </c>
    </row>
    <row r="2548" spans="2:3" x14ac:dyDescent="0.2">
      <c r="B2548" s="55">
        <v>44861</v>
      </c>
      <c r="C2548" s="58">
        <v>3.9369999999999995E-2</v>
      </c>
    </row>
    <row r="2549" spans="2:3" x14ac:dyDescent="0.2">
      <c r="B2549" s="55">
        <v>44862</v>
      </c>
      <c r="C2549" s="58">
        <v>4.0099999999999997E-2</v>
      </c>
    </row>
    <row r="2550" spans="2:3" x14ac:dyDescent="0.2">
      <c r="B2550" s="55">
        <v>44865</v>
      </c>
      <c r="C2550" s="58">
        <v>4.0770000000000001E-2</v>
      </c>
    </row>
    <row r="2551" spans="2:3" x14ac:dyDescent="0.2">
      <c r="B2551" s="55">
        <v>44866</v>
      </c>
      <c r="C2551" s="58">
        <v>4.0519999999999994E-2</v>
      </c>
    </row>
    <row r="2552" spans="2:3" x14ac:dyDescent="0.2">
      <c r="B2552" s="55">
        <v>44867</v>
      </c>
      <c r="C2552" s="58">
        <v>4.0590000000000001E-2</v>
      </c>
    </row>
    <row r="2553" spans="2:3" x14ac:dyDescent="0.2">
      <c r="B2553" s="55">
        <v>44868</v>
      </c>
      <c r="C2553" s="58">
        <v>4.1239999999999999E-2</v>
      </c>
    </row>
    <row r="2554" spans="2:3" x14ac:dyDescent="0.2">
      <c r="B2554" s="55">
        <v>44869</v>
      </c>
      <c r="C2554" s="58">
        <v>4.156E-2</v>
      </c>
    </row>
    <row r="2555" spans="2:3" x14ac:dyDescent="0.2">
      <c r="B2555" s="55">
        <v>44872</v>
      </c>
      <c r="C2555" s="58">
        <v>4.2140000000000004E-2</v>
      </c>
    </row>
    <row r="2556" spans="2:3" x14ac:dyDescent="0.2">
      <c r="B2556" s="55">
        <v>44873</v>
      </c>
      <c r="C2556" s="58">
        <v>4.1260000000000005E-2</v>
      </c>
    </row>
    <row r="2557" spans="2:3" x14ac:dyDescent="0.2">
      <c r="B2557" s="55">
        <v>44874</v>
      </c>
      <c r="C2557" s="58">
        <v>4.1509999999999998E-2</v>
      </c>
    </row>
    <row r="2558" spans="2:3" x14ac:dyDescent="0.2">
      <c r="B2558" s="55">
        <v>44875</v>
      </c>
      <c r="C2558" s="58">
        <v>3.8290000000000005E-2</v>
      </c>
    </row>
    <row r="2559" spans="2:3" x14ac:dyDescent="0.2">
      <c r="B2559" s="55">
        <v>44876</v>
      </c>
      <c r="C2559" s="58">
        <v>3.8130000000000004E-2</v>
      </c>
    </row>
    <row r="2560" spans="2:3" x14ac:dyDescent="0.2">
      <c r="B2560" s="55">
        <v>44879</v>
      </c>
      <c r="C2560" s="58">
        <v>3.8650000000000004E-2</v>
      </c>
    </row>
    <row r="2561" spans="2:3" x14ac:dyDescent="0.2">
      <c r="B2561" s="55">
        <v>44880</v>
      </c>
      <c r="C2561" s="58">
        <v>3.7989999999999996E-2</v>
      </c>
    </row>
    <row r="2562" spans="2:3" x14ac:dyDescent="0.2">
      <c r="B2562" s="55">
        <v>44881</v>
      </c>
      <c r="C2562" s="58">
        <v>3.6920000000000001E-2</v>
      </c>
    </row>
    <row r="2563" spans="2:3" x14ac:dyDescent="0.2">
      <c r="B2563" s="55">
        <v>44882</v>
      </c>
      <c r="C2563" s="58">
        <v>3.7749999999999999E-2</v>
      </c>
    </row>
    <row r="2564" spans="2:3" x14ac:dyDescent="0.2">
      <c r="B2564" s="55">
        <v>44883</v>
      </c>
      <c r="C2564" s="58">
        <v>3.8179999999999999E-2</v>
      </c>
    </row>
    <row r="2565" spans="2:3" x14ac:dyDescent="0.2">
      <c r="B2565" s="55">
        <v>44886</v>
      </c>
      <c r="C2565" s="58">
        <v>3.8249999999999999E-2</v>
      </c>
    </row>
    <row r="2566" spans="2:3" x14ac:dyDescent="0.2">
      <c r="B2566" s="55">
        <v>44887</v>
      </c>
      <c r="C2566" s="58">
        <v>3.7580000000000002E-2</v>
      </c>
    </row>
    <row r="2567" spans="2:3" x14ac:dyDescent="0.2">
      <c r="B2567" s="55">
        <v>44888</v>
      </c>
      <c r="C2567" s="58">
        <v>3.7060000000000003E-2</v>
      </c>
    </row>
    <row r="2568" spans="2:3" x14ac:dyDescent="0.2">
      <c r="B2568" s="55">
        <v>44890</v>
      </c>
      <c r="C2568" s="58">
        <v>3.6909999999999998E-2</v>
      </c>
    </row>
    <row r="2569" spans="2:3" x14ac:dyDescent="0.2">
      <c r="B2569" s="55">
        <v>44893</v>
      </c>
      <c r="C2569" s="58">
        <v>3.703E-2</v>
      </c>
    </row>
    <row r="2570" spans="2:3" x14ac:dyDescent="0.2">
      <c r="B2570" s="55">
        <v>44894</v>
      </c>
      <c r="C2570" s="58">
        <v>3.7479999999999999E-2</v>
      </c>
    </row>
    <row r="2571" spans="2:3" x14ac:dyDescent="0.2">
      <c r="B2571" s="55">
        <v>44895</v>
      </c>
      <c r="C2571" s="58">
        <v>3.703E-2</v>
      </c>
    </row>
    <row r="2572" spans="2:3" x14ac:dyDescent="0.2">
      <c r="B2572" s="55">
        <v>44896</v>
      </c>
      <c r="C2572" s="58">
        <v>3.5290000000000002E-2</v>
      </c>
    </row>
    <row r="2573" spans="2:3" x14ac:dyDescent="0.2">
      <c r="B2573" s="55">
        <v>44897</v>
      </c>
      <c r="C2573" s="58">
        <v>3.5060000000000001E-2</v>
      </c>
    </row>
    <row r="2574" spans="2:3" x14ac:dyDescent="0.2">
      <c r="B2574" s="55">
        <v>44900</v>
      </c>
      <c r="C2574" s="58">
        <v>3.5990000000000001E-2</v>
      </c>
    </row>
    <row r="2575" spans="2:3" x14ac:dyDescent="0.2">
      <c r="B2575" s="55">
        <v>44901</v>
      </c>
      <c r="C2575" s="58">
        <v>3.5130000000000002E-2</v>
      </c>
    </row>
    <row r="2576" spans="2:3" x14ac:dyDescent="0.2">
      <c r="B2576" s="55">
        <v>44902</v>
      </c>
      <c r="C2576" s="58">
        <v>3.4079999999999999E-2</v>
      </c>
    </row>
    <row r="2577" spans="2:3" x14ac:dyDescent="0.2">
      <c r="B2577" s="55">
        <v>44903</v>
      </c>
      <c r="C2577" s="58">
        <v>3.4910000000000004E-2</v>
      </c>
    </row>
    <row r="2578" spans="2:3" x14ac:dyDescent="0.2">
      <c r="B2578" s="55">
        <v>44904</v>
      </c>
      <c r="C2578" s="58">
        <v>3.567E-2</v>
      </c>
    </row>
    <row r="2579" spans="2:3" x14ac:dyDescent="0.2">
      <c r="B2579" s="55">
        <v>44907</v>
      </c>
      <c r="C2579" s="58">
        <v>3.6110000000000003E-2</v>
      </c>
    </row>
    <row r="2580" spans="2:3" x14ac:dyDescent="0.2">
      <c r="B2580" s="55">
        <v>44908</v>
      </c>
      <c r="C2580" s="58">
        <v>3.5009999999999999E-2</v>
      </c>
    </row>
    <row r="2581" spans="2:3" x14ac:dyDescent="0.2">
      <c r="B2581" s="55">
        <v>44909</v>
      </c>
      <c r="C2581" s="58">
        <v>3.5029999999999999E-2</v>
      </c>
    </row>
    <row r="2582" spans="2:3" x14ac:dyDescent="0.2">
      <c r="B2582" s="55">
        <v>44910</v>
      </c>
      <c r="C2582" s="58">
        <v>3.4500000000000003E-2</v>
      </c>
    </row>
    <row r="2583" spans="2:3" x14ac:dyDescent="0.2">
      <c r="B2583" s="55">
        <v>44911</v>
      </c>
      <c r="C2583" s="58">
        <v>3.4820000000000004E-2</v>
      </c>
    </row>
    <row r="2584" spans="2:3" x14ac:dyDescent="0.2">
      <c r="B2584" s="55">
        <v>44914</v>
      </c>
      <c r="C2584" s="58">
        <v>3.5810000000000002E-2</v>
      </c>
    </row>
    <row r="2585" spans="2:3" x14ac:dyDescent="0.2">
      <c r="B2585" s="55">
        <v>44915</v>
      </c>
      <c r="C2585" s="58">
        <v>3.6840000000000005E-2</v>
      </c>
    </row>
    <row r="2586" spans="2:3" x14ac:dyDescent="0.2">
      <c r="B2586" s="55">
        <v>44916</v>
      </c>
      <c r="C2586" s="58">
        <v>3.6840000000000005E-2</v>
      </c>
    </row>
    <row r="2587" spans="2:3" x14ac:dyDescent="0.2">
      <c r="B2587" s="55">
        <v>44917</v>
      </c>
      <c r="C2587" s="58">
        <v>3.669E-2</v>
      </c>
    </row>
    <row r="2588" spans="2:3" x14ac:dyDescent="0.2">
      <c r="B2588" s="55">
        <v>44918</v>
      </c>
      <c r="C2588" s="58">
        <v>3.7510000000000002E-2</v>
      </c>
    </row>
    <row r="2589" spans="2:3" x14ac:dyDescent="0.2">
      <c r="B2589" s="55">
        <v>44922</v>
      </c>
      <c r="C2589" s="58">
        <v>3.8599999999999995E-2</v>
      </c>
    </row>
    <row r="2590" spans="2:3" x14ac:dyDescent="0.2">
      <c r="B2590" s="55">
        <v>44923</v>
      </c>
      <c r="C2590" s="58">
        <v>3.8870000000000002E-2</v>
      </c>
    </row>
    <row r="2591" spans="2:3" x14ac:dyDescent="0.2">
      <c r="B2591" s="55">
        <v>44924</v>
      </c>
      <c r="C2591" s="58">
        <v>3.8350000000000002E-2</v>
      </c>
    </row>
    <row r="2592" spans="2:3" x14ac:dyDescent="0.2">
      <c r="B2592" s="55">
        <v>44925</v>
      </c>
      <c r="C2592" s="58">
        <v>3.8789999999999998E-2</v>
      </c>
    </row>
    <row r="2593" spans="2:3" x14ac:dyDescent="0.2">
      <c r="B2593" s="55">
        <v>44929</v>
      </c>
      <c r="C2593" s="58">
        <v>3.7929999999999998E-2</v>
      </c>
    </row>
    <row r="2594" spans="2:3" x14ac:dyDescent="0.2">
      <c r="B2594" s="55">
        <v>44930</v>
      </c>
      <c r="C2594" s="58">
        <v>3.7089999999999998E-2</v>
      </c>
    </row>
    <row r="2595" spans="2:3" x14ac:dyDescent="0.2">
      <c r="B2595" s="55">
        <v>44931</v>
      </c>
      <c r="C2595" s="58">
        <v>3.7200000000000004E-2</v>
      </c>
    </row>
    <row r="2596" spans="2:3" x14ac:dyDescent="0.2">
      <c r="B2596" s="55">
        <v>44932</v>
      </c>
      <c r="C2596" s="58">
        <v>3.569E-2</v>
      </c>
    </row>
    <row r="2597" spans="2:3" x14ac:dyDescent="0.2">
      <c r="B2597" s="55">
        <v>44935</v>
      </c>
      <c r="C2597" s="58">
        <v>3.517E-2</v>
      </c>
    </row>
    <row r="2598" spans="2:3" x14ac:dyDescent="0.2">
      <c r="B2598" s="55">
        <v>44936</v>
      </c>
      <c r="C2598" s="58">
        <v>3.6209999999999999E-2</v>
      </c>
    </row>
    <row r="2599" spans="2:3" x14ac:dyDescent="0.2">
      <c r="B2599" s="55">
        <v>44937</v>
      </c>
      <c r="C2599" s="58">
        <v>3.5539999999999995E-2</v>
      </c>
    </row>
    <row r="2600" spans="2:3" x14ac:dyDescent="0.2">
      <c r="B2600" s="55">
        <v>44938</v>
      </c>
      <c r="C2600" s="58">
        <v>3.449E-2</v>
      </c>
    </row>
    <row r="2601" spans="2:3" x14ac:dyDescent="0.2">
      <c r="B2601" s="55">
        <v>44939</v>
      </c>
      <c r="C2601" s="58">
        <v>3.5110000000000002E-2</v>
      </c>
    </row>
    <row r="2602" spans="2:3" x14ac:dyDescent="0.2">
      <c r="B2602" s="55">
        <v>44943</v>
      </c>
      <c r="C2602" s="58">
        <v>3.5349999999999999E-2</v>
      </c>
    </row>
    <row r="2603" spans="2:3" x14ac:dyDescent="0.2">
      <c r="B2603" s="55">
        <v>44944</v>
      </c>
      <c r="C2603" s="58">
        <v>3.3750000000000002E-2</v>
      </c>
    </row>
    <row r="2604" spans="2:3" x14ac:dyDescent="0.2">
      <c r="B2604" s="55">
        <v>44945</v>
      </c>
      <c r="C2604" s="58">
        <v>3.397E-2</v>
      </c>
    </row>
    <row r="2605" spans="2:3" x14ac:dyDescent="0.2">
      <c r="B2605" s="55">
        <v>44946</v>
      </c>
      <c r="C2605" s="58">
        <v>3.4840000000000003E-2</v>
      </c>
    </row>
    <row r="2606" spans="2:3" x14ac:dyDescent="0.2">
      <c r="B2606" s="55">
        <v>44949</v>
      </c>
      <c r="C2606" s="58">
        <v>3.5249999999999997E-2</v>
      </c>
    </row>
    <row r="2607" spans="2:3" x14ac:dyDescent="0.2">
      <c r="B2607" s="55">
        <v>44950</v>
      </c>
      <c r="C2607" s="58">
        <v>3.4689999999999999E-2</v>
      </c>
    </row>
    <row r="2608" spans="2:3" x14ac:dyDescent="0.2">
      <c r="B2608" s="55">
        <v>44951</v>
      </c>
      <c r="C2608" s="58">
        <v>3.4620000000000005E-2</v>
      </c>
    </row>
    <row r="2609" spans="2:3" x14ac:dyDescent="0.2">
      <c r="B2609" s="55">
        <v>44952</v>
      </c>
      <c r="C2609" s="58">
        <v>3.4929999999999996E-2</v>
      </c>
    </row>
    <row r="2610" spans="2:3" x14ac:dyDescent="0.2">
      <c r="B2610" s="55">
        <v>44953</v>
      </c>
      <c r="C2610" s="58">
        <v>3.5179999999999996E-2</v>
      </c>
    </row>
    <row r="2611" spans="2:3" x14ac:dyDescent="0.2">
      <c r="B2611" s="55">
        <v>44956</v>
      </c>
      <c r="C2611" s="58">
        <v>3.551E-2</v>
      </c>
    </row>
    <row r="2612" spans="2:3" x14ac:dyDescent="0.2">
      <c r="B2612" s="55">
        <v>44957</v>
      </c>
      <c r="C2612" s="58">
        <v>3.5290000000000002E-2</v>
      </c>
    </row>
    <row r="2613" spans="2:3" x14ac:dyDescent="0.2">
      <c r="B2613" s="55">
        <v>44958</v>
      </c>
      <c r="C2613" s="58">
        <v>3.397E-2</v>
      </c>
    </row>
    <row r="2614" spans="2:3" x14ac:dyDescent="0.2">
      <c r="B2614" s="55">
        <v>44959</v>
      </c>
      <c r="C2614" s="58">
        <v>3.3959999999999997E-2</v>
      </c>
    </row>
    <row r="2615" spans="2:3" x14ac:dyDescent="0.2">
      <c r="B2615" s="55">
        <v>44960</v>
      </c>
      <c r="C2615" s="58">
        <v>3.5319999999999997E-2</v>
      </c>
    </row>
    <row r="2616" spans="2:3" x14ac:dyDescent="0.2">
      <c r="B2616" s="55">
        <v>44963</v>
      </c>
      <c r="C2616" s="58">
        <v>3.6339999999999997E-2</v>
      </c>
    </row>
    <row r="2617" spans="2:3" x14ac:dyDescent="0.2">
      <c r="B2617" s="55">
        <v>44964</v>
      </c>
      <c r="C2617" s="58">
        <v>3.6740000000000002E-2</v>
      </c>
    </row>
    <row r="2618" spans="2:3" x14ac:dyDescent="0.2">
      <c r="B2618" s="55">
        <v>44965</v>
      </c>
      <c r="C2618" s="58">
        <v>3.653E-2</v>
      </c>
    </row>
    <row r="2619" spans="2:3" x14ac:dyDescent="0.2">
      <c r="B2619" s="55">
        <v>44966</v>
      </c>
      <c r="C2619" s="58">
        <v>3.6830000000000002E-2</v>
      </c>
    </row>
    <row r="2620" spans="2:3" x14ac:dyDescent="0.2">
      <c r="B2620" s="55">
        <v>44967</v>
      </c>
      <c r="C2620" s="58">
        <v>3.7440000000000001E-2</v>
      </c>
    </row>
    <row r="2621" spans="2:3" x14ac:dyDescent="0.2">
      <c r="B2621" s="55">
        <v>44970</v>
      </c>
      <c r="C2621" s="58">
        <v>3.7170000000000002E-2</v>
      </c>
    </row>
    <row r="2622" spans="2:3" x14ac:dyDescent="0.2">
      <c r="B2622" s="55">
        <v>44971</v>
      </c>
      <c r="C2622" s="58">
        <v>3.7610000000000005E-2</v>
      </c>
    </row>
    <row r="2623" spans="2:3" x14ac:dyDescent="0.2">
      <c r="B2623" s="55">
        <v>44972</v>
      </c>
      <c r="C2623" s="58">
        <v>3.8089999999999999E-2</v>
      </c>
    </row>
    <row r="2624" spans="2:3" x14ac:dyDescent="0.2">
      <c r="B2624" s="55">
        <v>44973</v>
      </c>
      <c r="C2624" s="58">
        <v>3.8429999999999999E-2</v>
      </c>
    </row>
    <row r="2625" spans="2:3" x14ac:dyDescent="0.2">
      <c r="B2625" s="55">
        <v>44974</v>
      </c>
      <c r="C2625" s="58">
        <v>3.8280000000000002E-2</v>
      </c>
    </row>
    <row r="2626" spans="2:3" x14ac:dyDescent="0.2">
      <c r="B2626" s="55">
        <v>44978</v>
      </c>
      <c r="C2626" s="58">
        <v>3.9550000000000002E-2</v>
      </c>
    </row>
    <row r="2627" spans="2:3" x14ac:dyDescent="0.2">
      <c r="B2627" s="55">
        <v>44979</v>
      </c>
      <c r="C2627" s="58">
        <v>3.9230000000000001E-2</v>
      </c>
    </row>
    <row r="2628" spans="2:3" x14ac:dyDescent="0.2">
      <c r="B2628" s="55">
        <v>44980</v>
      </c>
      <c r="C2628" s="58">
        <v>3.8789999999999998E-2</v>
      </c>
    </row>
    <row r="2629" spans="2:3" x14ac:dyDescent="0.2">
      <c r="B2629" s="55">
        <v>44981</v>
      </c>
      <c r="C2629" s="58">
        <v>3.9489999999999997E-2</v>
      </c>
    </row>
    <row r="2630" spans="2:3" x14ac:dyDescent="0.2">
      <c r="B2630" s="55">
        <v>44984</v>
      </c>
      <c r="C2630" s="58">
        <v>3.9220000000000005E-2</v>
      </c>
    </row>
    <row r="2631" spans="2:3" x14ac:dyDescent="0.2">
      <c r="B2631" s="55">
        <v>44985</v>
      </c>
      <c r="C2631" s="58">
        <v>3.916E-2</v>
      </c>
    </row>
    <row r="2632" spans="2:3" x14ac:dyDescent="0.2">
      <c r="B2632" s="55">
        <v>44986</v>
      </c>
      <c r="C2632" s="58">
        <v>3.9940000000000003E-2</v>
      </c>
    </row>
    <row r="2633" spans="2:3" x14ac:dyDescent="0.2">
      <c r="B2633" s="55">
        <v>44987</v>
      </c>
      <c r="C2633" s="58">
        <v>4.0730000000000002E-2</v>
      </c>
    </row>
    <row r="2634" spans="2:3" x14ac:dyDescent="0.2">
      <c r="B2634" s="55">
        <v>44988</v>
      </c>
      <c r="C2634" s="58">
        <v>3.9640000000000002E-2</v>
      </c>
    </row>
    <row r="2635" spans="2:3" x14ac:dyDescent="0.2">
      <c r="B2635" s="55">
        <v>44991</v>
      </c>
      <c r="C2635" s="58">
        <v>3.9830000000000004E-2</v>
      </c>
    </row>
    <row r="2636" spans="2:3" x14ac:dyDescent="0.2">
      <c r="B2636" s="55">
        <v>44992</v>
      </c>
      <c r="C2636" s="58">
        <v>3.9750000000000001E-2</v>
      </c>
    </row>
    <row r="2637" spans="2:3" x14ac:dyDescent="0.2">
      <c r="B2637" s="55">
        <v>44993</v>
      </c>
      <c r="C2637" s="58">
        <v>3.9759999999999997E-2</v>
      </c>
    </row>
    <row r="2638" spans="2:3" x14ac:dyDescent="0.2">
      <c r="B2638" s="55">
        <v>44994</v>
      </c>
      <c r="C2638" s="58">
        <v>3.925E-2</v>
      </c>
    </row>
    <row r="2639" spans="2:3" x14ac:dyDescent="0.2">
      <c r="B2639" s="55">
        <v>44995</v>
      </c>
      <c r="C2639" s="58">
        <v>3.6949999999999997E-2</v>
      </c>
    </row>
    <row r="2640" spans="2:3" x14ac:dyDescent="0.2">
      <c r="B2640" s="55">
        <v>44998</v>
      </c>
      <c r="C2640" s="58">
        <v>3.5150000000000001E-2</v>
      </c>
    </row>
    <row r="2641" spans="2:3" x14ac:dyDescent="0.2">
      <c r="B2641" s="55">
        <v>44999</v>
      </c>
      <c r="C2641" s="58">
        <v>3.6379999999999996E-2</v>
      </c>
    </row>
    <row r="2642" spans="2:3" x14ac:dyDescent="0.2">
      <c r="B2642" s="55">
        <v>45000</v>
      </c>
      <c r="C2642" s="58">
        <v>3.492E-2</v>
      </c>
    </row>
    <row r="2643" spans="2:3" x14ac:dyDescent="0.2">
      <c r="B2643" s="55">
        <v>45001</v>
      </c>
      <c r="C2643" s="58">
        <v>3.585E-2</v>
      </c>
    </row>
    <row r="2644" spans="2:3" x14ac:dyDescent="0.2">
      <c r="B2644" s="55">
        <v>45002</v>
      </c>
      <c r="C2644" s="58">
        <v>3.3950000000000001E-2</v>
      </c>
    </row>
    <row r="2645" spans="2:3" x14ac:dyDescent="0.2">
      <c r="B2645" s="55">
        <v>45005</v>
      </c>
      <c r="C2645" s="58">
        <v>3.4810000000000001E-2</v>
      </c>
    </row>
    <row r="2646" spans="2:3" x14ac:dyDescent="0.2">
      <c r="B2646" s="55">
        <v>45006</v>
      </c>
      <c r="C2646" s="58">
        <v>3.6060000000000002E-2</v>
      </c>
    </row>
    <row r="2647" spans="2:3" x14ac:dyDescent="0.2">
      <c r="B2647" s="55">
        <v>45007</v>
      </c>
      <c r="C2647" s="58">
        <v>3.5000000000000003E-2</v>
      </c>
    </row>
    <row r="2648" spans="2:3" x14ac:dyDescent="0.2">
      <c r="B2648" s="55">
        <v>45008</v>
      </c>
      <c r="C2648" s="58">
        <v>3.406E-2</v>
      </c>
    </row>
    <row r="2649" spans="2:3" x14ac:dyDescent="0.2">
      <c r="B2649" s="55">
        <v>45009</v>
      </c>
      <c r="C2649" s="58">
        <v>3.3799999999999997E-2</v>
      </c>
    </row>
    <row r="2650" spans="2:3" x14ac:dyDescent="0.2">
      <c r="B2650" s="55">
        <v>45012</v>
      </c>
      <c r="C2650" s="58">
        <v>3.5279999999999999E-2</v>
      </c>
    </row>
    <row r="2651" spans="2:3" x14ac:dyDescent="0.2">
      <c r="B2651" s="55">
        <v>45013</v>
      </c>
      <c r="C2651" s="58">
        <v>3.5639999999999998E-2</v>
      </c>
    </row>
    <row r="2652" spans="2:3" x14ac:dyDescent="0.2">
      <c r="B2652" s="55">
        <v>45014</v>
      </c>
      <c r="C2652" s="58">
        <v>3.5659999999999997E-2</v>
      </c>
    </row>
    <row r="2653" spans="2:3" x14ac:dyDescent="0.2">
      <c r="B2653" s="55">
        <v>45015</v>
      </c>
      <c r="C2653" s="58">
        <v>3.551E-2</v>
      </c>
    </row>
    <row r="2654" spans="2:3" x14ac:dyDescent="0.2">
      <c r="B2654" s="55">
        <v>45016</v>
      </c>
      <c r="C2654" s="58">
        <v>3.4939999999999999E-2</v>
      </c>
    </row>
    <row r="2655" spans="2:3" x14ac:dyDescent="0.2">
      <c r="B2655" s="55">
        <v>45019</v>
      </c>
      <c r="C2655" s="58">
        <v>3.4300000000000004E-2</v>
      </c>
    </row>
    <row r="2656" spans="2:3" x14ac:dyDescent="0.2">
      <c r="B2656" s="55">
        <v>45020</v>
      </c>
      <c r="C2656" s="58">
        <v>3.3590000000000002E-2</v>
      </c>
    </row>
    <row r="2657" spans="2:3" x14ac:dyDescent="0.2">
      <c r="B2657" s="55">
        <v>45019</v>
      </c>
      <c r="C2657" s="58">
        <v>3.4300000000000004E-2</v>
      </c>
    </row>
    <row r="2658" spans="2:3" x14ac:dyDescent="0.2">
      <c r="B2658" s="55">
        <v>45020</v>
      </c>
      <c r="C2658" s="58">
        <v>3.3370000000000004E-2</v>
      </c>
    </row>
    <row r="2659" spans="2:3" x14ac:dyDescent="0.2">
      <c r="B2659" s="55">
        <v>45021</v>
      </c>
      <c r="C2659" s="58">
        <v>3.2869999999999996E-2</v>
      </c>
    </row>
    <row r="2660" spans="2:3" x14ac:dyDescent="0.2">
      <c r="B2660" s="55">
        <v>45022</v>
      </c>
      <c r="C2660" s="58">
        <v>3.288E-2</v>
      </c>
    </row>
    <row r="2661" spans="2:3" x14ac:dyDescent="0.2">
      <c r="B2661" s="55">
        <v>45026</v>
      </c>
      <c r="C2661" s="58">
        <v>3.415E-2</v>
      </c>
    </row>
    <row r="2662" spans="2:3" x14ac:dyDescent="0.2">
      <c r="B2662" s="55">
        <v>45027</v>
      </c>
      <c r="C2662" s="58">
        <v>3.4340000000000002E-2</v>
      </c>
    </row>
    <row r="2663" spans="2:3" x14ac:dyDescent="0.2">
      <c r="B2663" s="55">
        <v>45028</v>
      </c>
      <c r="C2663" s="58">
        <v>3.4209999999999997E-2</v>
      </c>
    </row>
    <row r="2664" spans="2:3" x14ac:dyDescent="0.2">
      <c r="B2664" s="55">
        <v>45029</v>
      </c>
      <c r="C2664" s="58">
        <v>3.4520000000000002E-2</v>
      </c>
    </row>
    <row r="2665" spans="2:3" x14ac:dyDescent="0.2">
      <c r="B2665" s="55">
        <v>45030</v>
      </c>
      <c r="C2665" s="58">
        <v>3.5220000000000001E-2</v>
      </c>
    </row>
    <row r="2666" spans="2:3" x14ac:dyDescent="0.2">
      <c r="B2666" s="55">
        <v>45033</v>
      </c>
      <c r="C2666" s="58">
        <v>3.5910000000000004E-2</v>
      </c>
    </row>
    <row r="2667" spans="2:3" x14ac:dyDescent="0.2">
      <c r="B2667" s="55">
        <v>45034</v>
      </c>
      <c r="C2667" s="58">
        <v>3.5720000000000002E-2</v>
      </c>
    </row>
    <row r="2668" spans="2:3" x14ac:dyDescent="0.2">
      <c r="B2668" s="55">
        <v>45035</v>
      </c>
      <c r="C2668" s="58">
        <v>3.6019999999999996E-2</v>
      </c>
    </row>
    <row r="2669" spans="2:3" x14ac:dyDescent="0.2">
      <c r="B2669" s="55">
        <v>45036</v>
      </c>
      <c r="C2669" s="58">
        <v>3.5450000000000002E-2</v>
      </c>
    </row>
    <row r="2670" spans="2:3" x14ac:dyDescent="0.2">
      <c r="B2670" s="55">
        <v>45037</v>
      </c>
      <c r="C2670" s="58">
        <v>3.5699999999999996E-2</v>
      </c>
    </row>
    <row r="2671" spans="2:3" x14ac:dyDescent="0.2">
      <c r="B2671" s="55">
        <v>45040</v>
      </c>
      <c r="C2671" s="58">
        <v>3.5150000000000001E-2</v>
      </c>
    </row>
    <row r="2672" spans="2:3" x14ac:dyDescent="0.2">
      <c r="B2672" s="55">
        <v>45041</v>
      </c>
      <c r="C2672" s="58">
        <v>3.3959999999999997E-2</v>
      </c>
    </row>
    <row r="2673" spans="2:3" x14ac:dyDescent="0.2">
      <c r="B2673" s="55">
        <v>45042</v>
      </c>
      <c r="C2673" s="58">
        <v>3.4319999999999996E-2</v>
      </c>
    </row>
    <row r="2674" spans="2:3" x14ac:dyDescent="0.2">
      <c r="B2674" s="55">
        <v>45043</v>
      </c>
      <c r="C2674" s="58">
        <v>3.5279999999999999E-2</v>
      </c>
    </row>
    <row r="2675" spans="2:3" x14ac:dyDescent="0.2">
      <c r="B2675" s="55">
        <v>45044</v>
      </c>
      <c r="C2675" s="58">
        <v>3.4520000000000002E-2</v>
      </c>
    </row>
    <row r="2676" spans="2:3" x14ac:dyDescent="0.2">
      <c r="B2676" s="55">
        <v>45047</v>
      </c>
      <c r="C2676" s="58">
        <v>3.5740000000000001E-2</v>
      </c>
    </row>
    <row r="2677" spans="2:3" x14ac:dyDescent="0.2">
      <c r="B2677" s="55">
        <v>45048</v>
      </c>
      <c r="C2677" s="58">
        <v>3.4390000000000004E-2</v>
      </c>
    </row>
    <row r="2678" spans="2:3" x14ac:dyDescent="0.2">
      <c r="B2678" s="55">
        <v>45049</v>
      </c>
      <c r="C2678" s="58">
        <v>3.4029999999999998E-2</v>
      </c>
    </row>
    <row r="2679" spans="2:3" x14ac:dyDescent="0.2">
      <c r="B2679" s="55">
        <v>45050</v>
      </c>
      <c r="C2679" s="58">
        <v>3.3509999999999998E-2</v>
      </c>
    </row>
    <row r="2680" spans="2:3" x14ac:dyDescent="0.2">
      <c r="B2680" s="55">
        <v>45051</v>
      </c>
      <c r="C2680" s="58">
        <v>3.4460000000000005E-2</v>
      </c>
    </row>
    <row r="2681" spans="2:3" x14ac:dyDescent="0.2">
      <c r="B2681" s="55">
        <v>45054</v>
      </c>
      <c r="C2681" s="58">
        <v>3.5209999999999998E-2</v>
      </c>
    </row>
    <row r="2682" spans="2:3" x14ac:dyDescent="0.2">
      <c r="B2682" s="55">
        <v>45055</v>
      </c>
      <c r="C2682" s="58">
        <v>3.5209999999999998E-2</v>
      </c>
    </row>
    <row r="2683" spans="2:3" x14ac:dyDescent="0.2">
      <c r="B2683" s="55">
        <v>45056</v>
      </c>
      <c r="C2683" s="58">
        <v>3.4390000000000004E-2</v>
      </c>
    </row>
    <row r="2684" spans="2:3" x14ac:dyDescent="0.2">
      <c r="B2684" s="55">
        <v>45057</v>
      </c>
      <c r="C2684" s="58">
        <v>3.397E-2</v>
      </c>
    </row>
    <row r="2685" spans="2:3" x14ac:dyDescent="0.2">
      <c r="B2685" s="55">
        <v>45058</v>
      </c>
      <c r="C2685" s="58">
        <v>3.4630000000000001E-2</v>
      </c>
    </row>
    <row r="2686" spans="2:3" x14ac:dyDescent="0.2">
      <c r="B2686" s="55">
        <v>45061</v>
      </c>
      <c r="C2686" s="58">
        <v>3.508E-2</v>
      </c>
    </row>
    <row r="2687" spans="2:3" x14ac:dyDescent="0.2">
      <c r="B2687" s="55">
        <v>45062</v>
      </c>
      <c r="C2687" s="58">
        <v>3.5490000000000001E-2</v>
      </c>
    </row>
    <row r="2688" spans="2:3" x14ac:dyDescent="0.2">
      <c r="B2688" s="55">
        <v>45063</v>
      </c>
      <c r="C2688" s="58">
        <v>3.5810000000000002E-2</v>
      </c>
    </row>
    <row r="2689" spans="2:3" x14ac:dyDescent="0.2">
      <c r="B2689" s="55">
        <v>45064</v>
      </c>
      <c r="C2689" s="58">
        <v>3.6479999999999999E-2</v>
      </c>
    </row>
    <row r="2690" spans="2:3" x14ac:dyDescent="0.2">
      <c r="B2690" s="55">
        <v>45065</v>
      </c>
      <c r="C2690" s="58">
        <v>3.6920000000000001E-2</v>
      </c>
    </row>
    <row r="2691" spans="2:3" x14ac:dyDescent="0.2">
      <c r="B2691" s="55">
        <v>45068</v>
      </c>
      <c r="C2691" s="58">
        <v>3.7190000000000001E-2</v>
      </c>
    </row>
    <row r="2692" spans="2:3" x14ac:dyDescent="0.2">
      <c r="B2692" s="55">
        <v>45069</v>
      </c>
      <c r="C2692" s="58">
        <v>3.6979999999999999E-2</v>
      </c>
    </row>
    <row r="2693" spans="2:3" x14ac:dyDescent="0.2">
      <c r="B2693" s="55">
        <v>45070</v>
      </c>
      <c r="C2693" s="58">
        <v>3.7190000000000001E-2</v>
      </c>
    </row>
    <row r="2694" spans="2:3" x14ac:dyDescent="0.2">
      <c r="B2694" s="55">
        <v>45071</v>
      </c>
      <c r="C2694" s="58">
        <v>3.814E-2</v>
      </c>
    </row>
    <row r="2695" spans="2:3" x14ac:dyDescent="0.2">
      <c r="B2695" s="55">
        <v>45072</v>
      </c>
      <c r="C2695" s="58">
        <v>3.8100000000000002E-2</v>
      </c>
    </row>
    <row r="2696" spans="2:3" x14ac:dyDescent="0.2">
      <c r="B2696" s="55">
        <v>45076</v>
      </c>
      <c r="C2696" s="58">
        <v>3.7000000000000005E-2</v>
      </c>
    </row>
    <row r="2697" spans="2:3" x14ac:dyDescent="0.2">
      <c r="B2697" s="55">
        <v>45077</v>
      </c>
      <c r="C2697" s="58">
        <v>3.637E-2</v>
      </c>
    </row>
    <row r="2698" spans="2:3" x14ac:dyDescent="0.2">
      <c r="B2698" s="55">
        <v>45078</v>
      </c>
      <c r="C2698" s="58">
        <v>3.6080000000000001E-2</v>
      </c>
    </row>
    <row r="2699" spans="2:3" x14ac:dyDescent="0.2">
      <c r="B2699" s="55">
        <v>45079</v>
      </c>
      <c r="C2699" s="58">
        <v>3.6909999999999998E-2</v>
      </c>
    </row>
    <row r="2700" spans="2:3" x14ac:dyDescent="0.2">
      <c r="B2700" s="55">
        <v>45082</v>
      </c>
      <c r="C2700" s="58">
        <v>3.6929999999999998E-2</v>
      </c>
    </row>
    <row r="2701" spans="2:3" x14ac:dyDescent="0.2">
      <c r="B2701" s="55">
        <v>45083</v>
      </c>
      <c r="C2701" s="58">
        <v>3.6989999999999995E-2</v>
      </c>
    </row>
    <row r="2702" spans="2:3" x14ac:dyDescent="0.2">
      <c r="B2702" s="55">
        <v>45084</v>
      </c>
      <c r="C2702" s="58">
        <v>3.7839999999999999E-2</v>
      </c>
    </row>
    <row r="2703" spans="2:3" x14ac:dyDescent="0.2">
      <c r="B2703" s="55">
        <v>45085</v>
      </c>
      <c r="C2703" s="58">
        <v>3.7139999999999999E-2</v>
      </c>
    </row>
    <row r="2704" spans="2:3" x14ac:dyDescent="0.2">
      <c r="B2704" s="55">
        <v>45086</v>
      </c>
      <c r="C2704" s="58">
        <v>3.7450000000000004E-2</v>
      </c>
    </row>
    <row r="2705" spans="2:3" x14ac:dyDescent="0.2">
      <c r="B2705" s="55">
        <v>45089</v>
      </c>
      <c r="C2705" s="58">
        <v>3.7650000000000003E-2</v>
      </c>
    </row>
    <row r="2706" spans="2:3" x14ac:dyDescent="0.2">
      <c r="B2706" s="55">
        <v>45090</v>
      </c>
      <c r="C2706" s="58">
        <v>3.8390000000000001E-2</v>
      </c>
    </row>
    <row r="2707" spans="2:3" x14ac:dyDescent="0.2">
      <c r="B2707" s="55">
        <v>45091</v>
      </c>
      <c r="C2707" s="58">
        <v>3.7960000000000001E-2</v>
      </c>
    </row>
    <row r="2708" spans="2:3" x14ac:dyDescent="0.2">
      <c r="B2708" s="55">
        <v>45092</v>
      </c>
      <c r="C2708" s="58">
        <v>3.7280000000000001E-2</v>
      </c>
    </row>
    <row r="2709" spans="2:3" x14ac:dyDescent="0.2">
      <c r="B2709" s="55">
        <v>45093</v>
      </c>
      <c r="C2709" s="58">
        <v>3.7690000000000001E-2</v>
      </c>
    </row>
    <row r="2710" spans="2:3" x14ac:dyDescent="0.2">
      <c r="B2710" s="55">
        <v>45097</v>
      </c>
      <c r="C2710" s="58">
        <v>3.7290000000000004E-2</v>
      </c>
    </row>
    <row r="2711" spans="2:3" x14ac:dyDescent="0.2">
      <c r="B2711" s="55">
        <v>45098</v>
      </c>
      <c r="C2711" s="58">
        <v>3.7229999999999999E-2</v>
      </c>
    </row>
    <row r="2712" spans="2:3" x14ac:dyDescent="0.2">
      <c r="B2712" s="55">
        <v>45099</v>
      </c>
      <c r="C2712" s="58">
        <v>3.7989999999999996E-2</v>
      </c>
    </row>
    <row r="2713" spans="2:3" x14ac:dyDescent="0.2">
      <c r="B2713" s="55">
        <v>45100</v>
      </c>
      <c r="C2713" s="58">
        <v>3.739E-2</v>
      </c>
    </row>
    <row r="2714" spans="2:3" x14ac:dyDescent="0.2">
      <c r="B2714" s="55">
        <v>45103</v>
      </c>
      <c r="C2714" s="58">
        <v>3.7190000000000001E-2</v>
      </c>
    </row>
    <row r="2715" spans="2:3" x14ac:dyDescent="0.2">
      <c r="B2715" s="55">
        <v>45104</v>
      </c>
      <c r="C2715" s="58">
        <v>3.7679999999999998E-2</v>
      </c>
    </row>
    <row r="2716" spans="2:3" x14ac:dyDescent="0.2">
      <c r="B2716" s="55">
        <v>45105</v>
      </c>
      <c r="C2716" s="58">
        <v>3.7100000000000001E-2</v>
      </c>
    </row>
    <row r="2717" spans="2:3" x14ac:dyDescent="0.2">
      <c r="B2717" s="55">
        <v>45106</v>
      </c>
      <c r="C2717" s="58">
        <v>3.8539999999999998E-2</v>
      </c>
    </row>
    <row r="2718" spans="2:3" x14ac:dyDescent="0.2">
      <c r="B2718" s="55">
        <v>45107</v>
      </c>
      <c r="C2718" s="58">
        <v>3.8190000000000002E-2</v>
      </c>
    </row>
    <row r="2719" spans="2:3" x14ac:dyDescent="0.2">
      <c r="B2719" s="55">
        <v>45110</v>
      </c>
      <c r="C2719" s="58">
        <v>3.8580000000000003E-2</v>
      </c>
    </row>
    <row r="2720" spans="2:3" x14ac:dyDescent="0.2">
      <c r="B2720" s="55">
        <v>45112</v>
      </c>
      <c r="C2720" s="58">
        <v>3.9449999999999999E-2</v>
      </c>
    </row>
    <row r="2721" spans="2:3" x14ac:dyDescent="0.2">
      <c r="B2721" s="55">
        <v>45113</v>
      </c>
      <c r="C2721" s="58">
        <v>4.0410000000000001E-2</v>
      </c>
    </row>
    <row r="2722" spans="2:3" x14ac:dyDescent="0.2">
      <c r="B2722" s="55">
        <v>45114</v>
      </c>
      <c r="C2722" s="58">
        <v>4.0500000000000001E-2</v>
      </c>
    </row>
    <row r="2723" spans="2:3" x14ac:dyDescent="0.2">
      <c r="B2723" s="55">
        <v>45117</v>
      </c>
      <c r="C2723" s="58">
        <v>4.0060000000000005E-2</v>
      </c>
    </row>
    <row r="2724" spans="2:3" x14ac:dyDescent="0.2">
      <c r="B2724" s="55">
        <v>45118</v>
      </c>
      <c r="C2724" s="58">
        <v>3.9800000000000002E-2</v>
      </c>
    </row>
    <row r="2725" spans="2:3" x14ac:dyDescent="0.2">
      <c r="B2725" s="55">
        <v>45119</v>
      </c>
      <c r="C2725" s="58">
        <v>3.8610000000000005E-2</v>
      </c>
    </row>
    <row r="2726" spans="2:3" x14ac:dyDescent="0.2">
      <c r="B2726" s="55">
        <v>45120</v>
      </c>
      <c r="C2726" s="58">
        <v>3.7610000000000005E-2</v>
      </c>
    </row>
    <row r="2727" spans="2:3" x14ac:dyDescent="0.2">
      <c r="B2727" s="55">
        <v>45121</v>
      </c>
      <c r="C2727" s="58">
        <v>3.8190000000000002E-2</v>
      </c>
    </row>
    <row r="2728" spans="2:3" x14ac:dyDescent="0.2">
      <c r="B2728" s="55">
        <v>45124</v>
      </c>
      <c r="C2728" s="58">
        <v>3.7970000000000004E-2</v>
      </c>
    </row>
    <row r="2729" spans="2:3" x14ac:dyDescent="0.2">
      <c r="B2729" s="55">
        <v>45125</v>
      </c>
      <c r="C2729" s="58">
        <v>3.789E-2</v>
      </c>
    </row>
    <row r="2730" spans="2:3" x14ac:dyDescent="0.2">
      <c r="B2730" s="55">
        <v>45126</v>
      </c>
      <c r="C2730" s="58">
        <v>3.7420000000000002E-2</v>
      </c>
    </row>
    <row r="2731" spans="2:3" x14ac:dyDescent="0.2">
      <c r="B2731" s="55">
        <v>45127</v>
      </c>
      <c r="C2731" s="58">
        <v>3.8539999999999998E-2</v>
      </c>
    </row>
    <row r="2732" spans="2:3" x14ac:dyDescent="0.2">
      <c r="B2732" s="55">
        <v>45128</v>
      </c>
      <c r="C2732" s="58">
        <v>3.8370000000000001E-2</v>
      </c>
    </row>
    <row r="2733" spans="2:3" x14ac:dyDescent="0.2">
      <c r="B2733" s="55">
        <v>45131</v>
      </c>
      <c r="C2733" s="58">
        <v>3.857E-2</v>
      </c>
    </row>
    <row r="2734" spans="2:3" x14ac:dyDescent="0.2">
      <c r="B2734" s="55">
        <v>45132</v>
      </c>
      <c r="C2734" s="58">
        <v>3.9120000000000002E-2</v>
      </c>
    </row>
    <row r="2735" spans="2:3" x14ac:dyDescent="0.2">
      <c r="B2735" s="55">
        <v>45133</v>
      </c>
      <c r="C2735" s="58">
        <v>3.8510000000000003E-2</v>
      </c>
    </row>
    <row r="2736" spans="2:3" x14ac:dyDescent="0.2">
      <c r="B2736" s="55">
        <v>45134</v>
      </c>
      <c r="C2736" s="58">
        <v>4.0119999999999996E-2</v>
      </c>
    </row>
    <row r="2737" spans="2:3" x14ac:dyDescent="0.2">
      <c r="B2737" s="55">
        <v>45135</v>
      </c>
      <c r="C2737" s="58">
        <v>3.9689999999999996E-2</v>
      </c>
    </row>
    <row r="2738" spans="2:3" x14ac:dyDescent="0.2">
      <c r="B2738" s="55">
        <v>45138</v>
      </c>
      <c r="C2738" s="58">
        <v>3.959E-2</v>
      </c>
    </row>
    <row r="2739" spans="2:3" x14ac:dyDescent="0.2">
      <c r="B2739" s="55">
        <v>45139</v>
      </c>
      <c r="C2739" s="58">
        <v>4.0510000000000004E-2</v>
      </c>
    </row>
    <row r="2740" spans="2:3" x14ac:dyDescent="0.2">
      <c r="B2740" s="55">
        <v>45140</v>
      </c>
      <c r="C2740" s="58">
        <v>4.0780000000000004E-2</v>
      </c>
    </row>
    <row r="2741" spans="2:3" x14ac:dyDescent="0.2">
      <c r="B2741" s="55">
        <v>45141</v>
      </c>
      <c r="C2741" s="58">
        <v>4.1890000000000004E-2</v>
      </c>
    </row>
    <row r="2742" spans="2:3" x14ac:dyDescent="0.2">
      <c r="B2742" s="55">
        <v>45142</v>
      </c>
      <c r="C2742" s="58">
        <v>4.0599999999999997E-2</v>
      </c>
    </row>
    <row r="2743" spans="2:3" x14ac:dyDescent="0.2">
      <c r="B2743" s="55">
        <v>45145</v>
      </c>
      <c r="C2743" s="58">
        <v>4.0780000000000004E-2</v>
      </c>
    </row>
    <row r="2744" spans="2:3" x14ac:dyDescent="0.2">
      <c r="B2744" s="55">
        <v>45146</v>
      </c>
      <c r="C2744" s="58">
        <v>4.0259999999999997E-2</v>
      </c>
    </row>
    <row r="2745" spans="2:3" x14ac:dyDescent="0.2">
      <c r="B2745" s="55">
        <v>45147</v>
      </c>
      <c r="C2745" s="58">
        <v>4.0119999999999996E-2</v>
      </c>
    </row>
    <row r="2746" spans="2:3" x14ac:dyDescent="0.2">
      <c r="B2746" s="55">
        <v>45148</v>
      </c>
      <c r="C2746" s="58">
        <v>4.0800000000000003E-2</v>
      </c>
    </row>
    <row r="2747" spans="2:3" x14ac:dyDescent="0.2">
      <c r="B2747" s="55">
        <v>45149</v>
      </c>
      <c r="C2747" s="58">
        <v>4.1680000000000002E-2</v>
      </c>
    </row>
    <row r="2748" spans="2:3" x14ac:dyDescent="0.2">
      <c r="B2748" s="55">
        <v>45152</v>
      </c>
      <c r="C2748" s="58">
        <v>4.1840000000000002E-2</v>
      </c>
    </row>
    <row r="2749" spans="2:3" x14ac:dyDescent="0.2">
      <c r="B2749" s="55">
        <v>45153</v>
      </c>
      <c r="C2749" s="58">
        <v>4.2209999999999998E-2</v>
      </c>
    </row>
    <row r="2750" spans="2:3" x14ac:dyDescent="0.2">
      <c r="B2750" s="55">
        <v>45154</v>
      </c>
      <c r="C2750" s="58">
        <v>4.258E-2</v>
      </c>
    </row>
    <row r="2751" spans="2:3" x14ac:dyDescent="0.2">
      <c r="B2751" s="55">
        <v>45155</v>
      </c>
      <c r="C2751" s="58">
        <v>4.308E-2</v>
      </c>
    </row>
    <row r="2752" spans="2:3" x14ac:dyDescent="0.2">
      <c r="B2752" s="55">
        <v>45156</v>
      </c>
      <c r="C2752" s="58">
        <v>4.2510000000000006E-2</v>
      </c>
    </row>
    <row r="2753" spans="2:3" x14ac:dyDescent="0.2">
      <c r="B2753" s="55">
        <v>45159</v>
      </c>
      <c r="C2753" s="58">
        <v>4.3419999999999993E-2</v>
      </c>
    </row>
    <row r="2754" spans="2:3" x14ac:dyDescent="0.2">
      <c r="B2754" s="55">
        <v>45160</v>
      </c>
      <c r="C2754" s="58">
        <v>4.3280000000000006E-2</v>
      </c>
    </row>
    <row r="2755" spans="2:3" x14ac:dyDescent="0.2">
      <c r="B2755" s="55">
        <v>45161</v>
      </c>
      <c r="C2755" s="58">
        <v>4.1980000000000003E-2</v>
      </c>
    </row>
    <row r="2756" spans="2:3" x14ac:dyDescent="0.2">
      <c r="B2756" s="55">
        <v>45162</v>
      </c>
      <c r="C2756" s="58">
        <v>4.2350000000000006E-2</v>
      </c>
    </row>
    <row r="2757" spans="2:3" x14ac:dyDescent="0.2">
      <c r="B2757" s="55">
        <v>45163</v>
      </c>
      <c r="C2757" s="58">
        <v>4.2389999999999997E-2</v>
      </c>
    </row>
    <row r="2758" spans="2:3" x14ac:dyDescent="0.2">
      <c r="B2758" s="55">
        <v>45166</v>
      </c>
      <c r="C2758" s="58">
        <v>4.2119999999999998E-2</v>
      </c>
    </row>
    <row r="2759" spans="2:3" x14ac:dyDescent="0.2">
      <c r="B2759" s="55">
        <v>45167</v>
      </c>
      <c r="C2759" s="58">
        <v>4.122E-2</v>
      </c>
    </row>
    <row r="2760" spans="2:3" x14ac:dyDescent="0.2">
      <c r="B2760" s="55">
        <v>45168</v>
      </c>
      <c r="C2760" s="58">
        <v>4.1180000000000001E-2</v>
      </c>
    </row>
    <row r="2761" spans="2:3" x14ac:dyDescent="0.2">
      <c r="B2761" s="55">
        <v>45169</v>
      </c>
      <c r="C2761" s="58">
        <v>4.0930000000000001E-2</v>
      </c>
    </row>
    <row r="2762" spans="2:3" x14ac:dyDescent="0.2">
      <c r="B2762" s="55">
        <v>45170</v>
      </c>
      <c r="C2762" s="58">
        <v>4.1730000000000003E-2</v>
      </c>
    </row>
    <row r="2763" spans="2:3" x14ac:dyDescent="0.2">
      <c r="B2763" s="55">
        <v>45174</v>
      </c>
      <c r="C2763" s="58">
        <v>4.2679999999999996E-2</v>
      </c>
    </row>
    <row r="2764" spans="2:3" x14ac:dyDescent="0.2">
      <c r="B2764" s="55">
        <v>45175</v>
      </c>
      <c r="C2764" s="58">
        <v>4.2900000000000001E-2</v>
      </c>
    </row>
    <row r="2765" spans="2:3" x14ac:dyDescent="0.2">
      <c r="B2765" s="55">
        <v>45176</v>
      </c>
      <c r="C2765" s="58">
        <v>4.2599999999999999E-2</v>
      </c>
    </row>
    <row r="2766" spans="2:3" x14ac:dyDescent="0.2">
      <c r="B2766" s="55">
        <v>45177</v>
      </c>
      <c r="C2766" s="58">
        <v>4.258E-2</v>
      </c>
    </row>
    <row r="2767" spans="2:3" x14ac:dyDescent="0.2">
      <c r="B2767" s="55">
        <v>45180</v>
      </c>
      <c r="C2767" s="58">
        <v>4.2880000000000001E-2</v>
      </c>
    </row>
    <row r="2768" spans="2:3" x14ac:dyDescent="0.2">
      <c r="B2768" s="55">
        <v>45181</v>
      </c>
      <c r="C2768" s="58">
        <v>4.2640000000000004E-2</v>
      </c>
    </row>
    <row r="2769" spans="2:3" x14ac:dyDescent="0.2">
      <c r="B2769" s="55">
        <v>45182</v>
      </c>
      <c r="C2769" s="58">
        <v>4.249E-2</v>
      </c>
    </row>
    <row r="2770" spans="2:3" x14ac:dyDescent="0.2">
      <c r="B2770" s="55">
        <v>45183</v>
      </c>
      <c r="C2770" s="58">
        <v>4.2880000000000001E-2</v>
      </c>
    </row>
    <row r="2771" spans="2:3" x14ac:dyDescent="0.2">
      <c r="B2771" s="55">
        <v>45184</v>
      </c>
      <c r="C2771" s="58">
        <v>4.3220000000000001E-2</v>
      </c>
    </row>
    <row r="2772" spans="2:3" x14ac:dyDescent="0.2">
      <c r="B2772" s="55">
        <v>45187</v>
      </c>
      <c r="C2772" s="58">
        <v>4.3189999999999999E-2</v>
      </c>
    </row>
    <row r="2773" spans="2:3" x14ac:dyDescent="0.2">
      <c r="B2773" s="55">
        <v>45188</v>
      </c>
      <c r="C2773" s="58">
        <v>4.3650000000000001E-2</v>
      </c>
    </row>
    <row r="2774" spans="2:3" x14ac:dyDescent="0.2">
      <c r="B2774" s="55">
        <v>45189</v>
      </c>
      <c r="C2774" s="58">
        <v>4.3490000000000001E-2</v>
      </c>
    </row>
    <row r="2775" spans="2:3" x14ac:dyDescent="0.2">
      <c r="B2775" s="55">
        <v>45190</v>
      </c>
      <c r="C2775" s="58">
        <v>4.4800000000000006E-2</v>
      </c>
    </row>
    <row r="2776" spans="2:3" x14ac:dyDescent="0.2">
      <c r="B2776" s="55">
        <v>45191</v>
      </c>
      <c r="C2776" s="58">
        <v>4.4379999999999996E-2</v>
      </c>
    </row>
    <row r="2777" spans="2:3" x14ac:dyDescent="0.2">
      <c r="B2777" s="55">
        <v>45194</v>
      </c>
      <c r="C2777" s="58">
        <v>4.5419999999999995E-2</v>
      </c>
    </row>
    <row r="2778" spans="2:3" x14ac:dyDescent="0.2">
      <c r="B2778" s="55">
        <v>45195</v>
      </c>
      <c r="C2778" s="58">
        <v>4.5579999999999996E-2</v>
      </c>
    </row>
    <row r="2779" spans="2:3" x14ac:dyDescent="0.2">
      <c r="B2779" s="55">
        <v>45196</v>
      </c>
      <c r="C2779" s="58">
        <v>4.6260000000000003E-2</v>
      </c>
    </row>
    <row r="2780" spans="2:3" x14ac:dyDescent="0.2">
      <c r="B2780" s="55">
        <v>45197</v>
      </c>
      <c r="C2780" s="58">
        <v>4.5970000000000004E-2</v>
      </c>
    </row>
    <row r="2781" spans="2:3" x14ac:dyDescent="0.2">
      <c r="B2781" s="55">
        <v>45198</v>
      </c>
      <c r="C2781" s="58">
        <v>4.5730000000000007E-2</v>
      </c>
    </row>
    <row r="2782" spans="2:3" x14ac:dyDescent="0.2">
      <c r="B2782" s="55">
        <v>45201</v>
      </c>
      <c r="C2782" s="58">
        <v>4.6829999999999997E-2</v>
      </c>
    </row>
    <row r="2783" spans="2:3" x14ac:dyDescent="0.2">
      <c r="B2783" s="55">
        <v>45202</v>
      </c>
      <c r="C2783" s="58">
        <v>4.8019999999999993E-2</v>
      </c>
    </row>
    <row r="2784" spans="2:3" x14ac:dyDescent="0.2">
      <c r="B2784" s="55">
        <v>45203</v>
      </c>
      <c r="C2784" s="58">
        <v>4.7350000000000003E-2</v>
      </c>
    </row>
    <row r="2785" spans="2:3" x14ac:dyDescent="0.2">
      <c r="B2785" s="55">
        <v>45204</v>
      </c>
      <c r="C2785" s="58">
        <v>4.7169999999999997E-2</v>
      </c>
    </row>
    <row r="2786" spans="2:3" x14ac:dyDescent="0.2">
      <c r="B2786" s="55">
        <v>45205</v>
      </c>
      <c r="C2786" s="58">
        <v>4.7840000000000001E-2</v>
      </c>
    </row>
    <row r="2787" spans="2:3" x14ac:dyDescent="0.2">
      <c r="B2787" s="55">
        <v>45208</v>
      </c>
      <c r="C2787" s="58">
        <v>4.7969999999999999E-2</v>
      </c>
    </row>
    <row r="2788" spans="2:3" x14ac:dyDescent="0.2">
      <c r="B2788" s="55">
        <v>45209</v>
      </c>
      <c r="C2788" s="58">
        <v>4.6550000000000001E-2</v>
      </c>
    </row>
    <row r="2789" spans="2:3" x14ac:dyDescent="0.2">
      <c r="B2789" s="55">
        <v>45210</v>
      </c>
      <c r="C2789" s="58">
        <v>4.5949999999999998E-2</v>
      </c>
    </row>
    <row r="2790" spans="2:3" x14ac:dyDescent="0.2">
      <c r="B2790" s="55">
        <v>45211</v>
      </c>
      <c r="C2790" s="58">
        <v>4.7119999999999995E-2</v>
      </c>
    </row>
    <row r="2791" spans="2:3" x14ac:dyDescent="0.2">
      <c r="B2791" s="55">
        <v>45212</v>
      </c>
      <c r="C2791" s="58">
        <v>4.6289999999999998E-2</v>
      </c>
    </row>
    <row r="2792" spans="2:3" x14ac:dyDescent="0.2">
      <c r="B2792" s="55">
        <v>45215</v>
      </c>
      <c r="C2792" s="58">
        <v>4.7119999999999995E-2</v>
      </c>
    </row>
    <row r="2793" spans="2:3" x14ac:dyDescent="0.2">
      <c r="B2793" s="55">
        <v>45216</v>
      </c>
      <c r="C2793" s="58">
        <v>4.8470000000000006E-2</v>
      </c>
    </row>
    <row r="2794" spans="2:3" x14ac:dyDescent="0.2">
      <c r="B2794" s="55">
        <v>45217</v>
      </c>
      <c r="C2794" s="58">
        <v>4.904E-2</v>
      </c>
    </row>
    <row r="2795" spans="2:3" x14ac:dyDescent="0.2">
      <c r="B2795" s="55">
        <v>45218</v>
      </c>
      <c r="C2795" s="58">
        <v>4.9880000000000008E-2</v>
      </c>
    </row>
    <row r="2796" spans="2:3" x14ac:dyDescent="0.2">
      <c r="B2796" s="55">
        <v>45219</v>
      </c>
      <c r="C2796" s="58">
        <v>4.9240000000000006E-2</v>
      </c>
    </row>
    <row r="2797" spans="2:3" x14ac:dyDescent="0.2">
      <c r="B2797" s="55">
        <v>45222</v>
      </c>
      <c r="C2797" s="58">
        <v>4.8379999999999999E-2</v>
      </c>
    </row>
    <row r="2798" spans="2:3" x14ac:dyDescent="0.2">
      <c r="B2798" s="55">
        <v>45223</v>
      </c>
      <c r="C2798" s="58">
        <v>4.8399999999999999E-2</v>
      </c>
    </row>
    <row r="2799" spans="2:3" x14ac:dyDescent="0.2">
      <c r="B2799" s="55">
        <v>45224</v>
      </c>
      <c r="C2799" s="58">
        <v>4.9530000000000005E-2</v>
      </c>
    </row>
    <row r="2800" spans="2:3" x14ac:dyDescent="0.2">
      <c r="B2800" s="55">
        <v>45225</v>
      </c>
      <c r="C2800" s="58">
        <v>4.845E-2</v>
      </c>
    </row>
    <row r="2801" spans="2:3" x14ac:dyDescent="0.2">
      <c r="B2801" s="55">
        <v>45226</v>
      </c>
      <c r="C2801" s="58">
        <v>4.845E-2</v>
      </c>
    </row>
    <row r="2802" spans="2:3" x14ac:dyDescent="0.2">
      <c r="B2802" s="55">
        <v>45229</v>
      </c>
      <c r="C2802" s="58">
        <v>4.8750000000000002E-2</v>
      </c>
    </row>
    <row r="2803" spans="2:3" x14ac:dyDescent="0.2">
      <c r="B2803" s="55">
        <v>45230</v>
      </c>
      <c r="C2803" s="58">
        <v>4.8750000000000002E-2</v>
      </c>
    </row>
    <row r="2804" spans="2:3" x14ac:dyDescent="0.2">
      <c r="B2804" s="55">
        <v>45231</v>
      </c>
      <c r="C2804" s="58">
        <v>4.7889999999999995E-2</v>
      </c>
    </row>
    <row r="2805" spans="2:3" x14ac:dyDescent="0.2">
      <c r="B2805" s="55">
        <v>45232</v>
      </c>
      <c r="C2805" s="58">
        <v>4.6689999999999995E-2</v>
      </c>
    </row>
    <row r="2806" spans="2:3" x14ac:dyDescent="0.2">
      <c r="B2806" s="55">
        <v>45233</v>
      </c>
      <c r="C2806" s="58">
        <v>4.5579999999999996E-2</v>
      </c>
    </row>
    <row r="2807" spans="2:3" x14ac:dyDescent="0.2">
      <c r="B2807" s="55">
        <v>45236</v>
      </c>
      <c r="C2807" s="58">
        <v>4.6620000000000002E-2</v>
      </c>
    </row>
    <row r="2808" spans="2:3" x14ac:dyDescent="0.2">
      <c r="B2808" s="55">
        <v>45237</v>
      </c>
      <c r="C2808" s="58">
        <v>4.5710000000000001E-2</v>
      </c>
    </row>
    <row r="2809" spans="2:3" x14ac:dyDescent="0.2">
      <c r="B2809" s="55">
        <v>45238</v>
      </c>
      <c r="C2809" s="58">
        <v>4.5229999999999999E-2</v>
      </c>
    </row>
    <row r="2810" spans="2:3" x14ac:dyDescent="0.2">
      <c r="B2810" s="55">
        <v>45239</v>
      </c>
      <c r="C2810" s="58">
        <v>4.6300000000000001E-2</v>
      </c>
    </row>
    <row r="2811" spans="2:3" x14ac:dyDescent="0.2">
      <c r="B2811" s="55">
        <v>45240</v>
      </c>
      <c r="C2811" s="58">
        <v>4.6280000000000002E-2</v>
      </c>
    </row>
    <row r="2812" spans="2:3" x14ac:dyDescent="0.2">
      <c r="B2812" s="55">
        <v>45243</v>
      </c>
      <c r="C2812" s="58">
        <v>4.632E-2</v>
      </c>
    </row>
    <row r="2813" spans="2:3" x14ac:dyDescent="0.2">
      <c r="B2813" s="55">
        <v>45244</v>
      </c>
      <c r="C2813" s="58">
        <v>4.4409999999999998E-2</v>
      </c>
    </row>
    <row r="2814" spans="2:3" x14ac:dyDescent="0.2">
      <c r="B2814" s="55">
        <v>45245</v>
      </c>
      <c r="C2814" s="58">
        <v>4.5350000000000001E-2</v>
      </c>
    </row>
    <row r="2815" spans="2:3" x14ac:dyDescent="0.2">
      <c r="B2815" s="55">
        <v>45246</v>
      </c>
      <c r="C2815" s="58">
        <v>4.4450000000000003E-2</v>
      </c>
    </row>
    <row r="2816" spans="2:3" x14ac:dyDescent="0.2">
      <c r="B2816" s="55">
        <v>45247</v>
      </c>
      <c r="C2816" s="58">
        <v>4.4409999999999998E-2</v>
      </c>
    </row>
    <row r="2817" spans="2:3" x14ac:dyDescent="0.2">
      <c r="B2817" s="55">
        <v>45250</v>
      </c>
      <c r="C2817" s="58">
        <v>4.4219999999999995E-2</v>
      </c>
    </row>
    <row r="2818" spans="2:3" x14ac:dyDescent="0.2">
      <c r="B2818" s="55">
        <v>45251</v>
      </c>
      <c r="C2818" s="58">
        <v>4.4180000000000004E-2</v>
      </c>
    </row>
    <row r="2819" spans="2:3" x14ac:dyDescent="0.2">
      <c r="B2819" s="55">
        <v>45252</v>
      </c>
      <c r="C2819" s="58">
        <v>4.4160000000000005E-2</v>
      </c>
    </row>
    <row r="2820" spans="2:3" x14ac:dyDescent="0.2">
      <c r="B2820" s="55">
        <v>45254</v>
      </c>
      <c r="C2820" s="58">
        <v>4.4720000000000003E-2</v>
      </c>
    </row>
    <row r="2821" spans="2:3" x14ac:dyDescent="0.2">
      <c r="B2821" s="55">
        <v>45257</v>
      </c>
      <c r="C2821" s="58">
        <v>4.3890000000000005E-2</v>
      </c>
    </row>
    <row r="2822" spans="2:3" x14ac:dyDescent="0.2">
      <c r="B2822" s="55">
        <v>45258</v>
      </c>
      <c r="C2822" s="58">
        <v>4.3360000000000003E-2</v>
      </c>
    </row>
    <row r="2823" spans="2:3" x14ac:dyDescent="0.2">
      <c r="B2823" s="55">
        <v>45259</v>
      </c>
      <c r="C2823" s="58">
        <v>4.2709999999999998E-2</v>
      </c>
    </row>
    <row r="2824" spans="2:3" x14ac:dyDescent="0.2">
      <c r="B2824" s="55">
        <v>45260</v>
      </c>
      <c r="C2824" s="58">
        <v>4.3520000000000003E-2</v>
      </c>
    </row>
    <row r="2825" spans="2:3" x14ac:dyDescent="0.2">
      <c r="B2825" s="55">
        <v>45261</v>
      </c>
      <c r="C2825" s="58">
        <v>4.2259999999999999E-2</v>
      </c>
    </row>
    <row r="2826" spans="2:3" x14ac:dyDescent="0.2">
      <c r="B2826" s="55">
        <v>45264</v>
      </c>
      <c r="C2826" s="58">
        <v>4.2880000000000001E-2</v>
      </c>
    </row>
    <row r="2827" spans="2:3" x14ac:dyDescent="0.2">
      <c r="B2827" s="55">
        <v>45265</v>
      </c>
      <c r="C2827" s="58">
        <v>4.1710000000000004E-2</v>
      </c>
    </row>
    <row r="2828" spans="2:3" x14ac:dyDescent="0.2">
      <c r="B2828" s="55">
        <v>45266</v>
      </c>
      <c r="C2828" s="58">
        <v>4.1210000000000004E-2</v>
      </c>
    </row>
    <row r="2829" spans="2:3" x14ac:dyDescent="0.2">
      <c r="B2829" s="55">
        <v>45267</v>
      </c>
      <c r="C2829" s="58">
        <v>4.1289999999999993E-2</v>
      </c>
    </row>
    <row r="2830" spans="2:3" x14ac:dyDescent="0.2">
      <c r="B2830" s="55">
        <v>45268</v>
      </c>
      <c r="C2830" s="58">
        <v>4.2450000000000002E-2</v>
      </c>
    </row>
    <row r="2831" spans="2:3" x14ac:dyDescent="0.2">
      <c r="B2831" s="55">
        <v>45271</v>
      </c>
      <c r="C2831" s="58">
        <v>4.2389999999999997E-2</v>
      </c>
    </row>
    <row r="2832" spans="2:3" x14ac:dyDescent="0.2">
      <c r="B2832" s="55">
        <v>45272</v>
      </c>
      <c r="C2832" s="58">
        <v>4.2060000000000007E-2</v>
      </c>
    </row>
    <row r="2833" spans="2:3" x14ac:dyDescent="0.2">
      <c r="B2833" s="55">
        <v>45273</v>
      </c>
      <c r="C2833" s="58">
        <v>4.0330000000000005E-2</v>
      </c>
    </row>
    <row r="2834" spans="2:3" x14ac:dyDescent="0.2">
      <c r="B2834" s="55">
        <v>45274</v>
      </c>
      <c r="C2834" s="58">
        <v>3.9300000000000002E-2</v>
      </c>
    </row>
    <row r="2835" spans="2:3" x14ac:dyDescent="0.2">
      <c r="B2835" s="55">
        <v>45275</v>
      </c>
      <c r="C2835" s="58">
        <v>3.9280000000000002E-2</v>
      </c>
    </row>
    <row r="2836" spans="2:3" x14ac:dyDescent="0.2">
      <c r="B2836" s="55">
        <v>45278</v>
      </c>
      <c r="C2836" s="58">
        <v>3.9539999999999999E-2</v>
      </c>
    </row>
    <row r="2837" spans="2:3" x14ac:dyDescent="0.2">
      <c r="B2837" s="55">
        <v>45279</v>
      </c>
      <c r="C2837" s="58">
        <v>3.9220000000000005E-2</v>
      </c>
    </row>
    <row r="2838" spans="2:3" x14ac:dyDescent="0.2">
      <c r="B2838" s="55">
        <v>45280</v>
      </c>
      <c r="C2838" s="58">
        <v>3.8769999999999999E-2</v>
      </c>
    </row>
    <row r="2839" spans="2:3" x14ac:dyDescent="0.2">
      <c r="B2839" s="55">
        <v>45281</v>
      </c>
      <c r="C2839" s="58">
        <v>3.8940000000000002E-2</v>
      </c>
    </row>
    <row r="2840" spans="2:3" x14ac:dyDescent="0.2">
      <c r="B2840" s="55">
        <v>45282</v>
      </c>
      <c r="C2840" s="58">
        <v>3.9009999999999996E-2</v>
      </c>
    </row>
    <row r="2841" spans="2:3" x14ac:dyDescent="0.2">
      <c r="B2841" s="55">
        <v>45286</v>
      </c>
      <c r="C2841" s="58">
        <v>3.8859999999999999E-2</v>
      </c>
    </row>
    <row r="2842" spans="2:3" x14ac:dyDescent="0.2">
      <c r="B2842" s="55">
        <v>45287</v>
      </c>
      <c r="C2842" s="58">
        <v>3.789E-2</v>
      </c>
    </row>
    <row r="2843" spans="2:3" x14ac:dyDescent="0.2">
      <c r="B2843" s="55">
        <v>45288</v>
      </c>
      <c r="C2843" s="58">
        <v>3.85E-2</v>
      </c>
    </row>
    <row r="2844" spans="2:3" x14ac:dyDescent="0.2">
      <c r="B2844" s="55">
        <v>45289</v>
      </c>
      <c r="C2844" s="58">
        <v>3.866E-2</v>
      </c>
    </row>
    <row r="2845" spans="2:3" x14ac:dyDescent="0.2">
      <c r="B2845" s="55">
        <v>45293</v>
      </c>
      <c r="C2845" s="58">
        <v>3.9460000000000002E-2</v>
      </c>
    </row>
    <row r="2846" spans="2:3" x14ac:dyDescent="0.2">
      <c r="B2846" s="55">
        <v>45294</v>
      </c>
      <c r="C2846" s="58">
        <v>3.9070000000000001E-2</v>
      </c>
    </row>
    <row r="2847" spans="2:3" x14ac:dyDescent="0.2">
      <c r="B2847" s="55">
        <v>45295</v>
      </c>
      <c r="C2847" s="58">
        <v>3.9910000000000001E-2</v>
      </c>
    </row>
    <row r="2848" spans="2:3" x14ac:dyDescent="0.2">
      <c r="B2848" s="55">
        <v>45296</v>
      </c>
      <c r="C2848" s="58">
        <v>4.0419999999999998E-2</v>
      </c>
    </row>
    <row r="2849" spans="2:3" x14ac:dyDescent="0.2">
      <c r="B2849" s="55">
        <v>45299</v>
      </c>
      <c r="C2849" s="58">
        <v>4.002E-2</v>
      </c>
    </row>
    <row r="2850" spans="2:3" x14ac:dyDescent="0.2">
      <c r="B2850" s="55">
        <v>45300</v>
      </c>
      <c r="C2850" s="58">
        <v>4.0190000000000003E-2</v>
      </c>
    </row>
    <row r="2851" spans="2:3" x14ac:dyDescent="0.2">
      <c r="B2851" s="55">
        <v>45301</v>
      </c>
      <c r="C2851" s="58">
        <v>4.0300000000000002E-2</v>
      </c>
    </row>
    <row r="2852" spans="2:3" x14ac:dyDescent="0.2">
      <c r="B2852" s="55">
        <v>45302</v>
      </c>
      <c r="C2852" s="58">
        <v>3.977E-2</v>
      </c>
    </row>
    <row r="2853" spans="2:3" x14ac:dyDescent="0.2">
      <c r="B2853" s="55">
        <v>45303</v>
      </c>
      <c r="C2853" s="58">
        <v>3.95E-2</v>
      </c>
    </row>
    <row r="2854" spans="2:3" x14ac:dyDescent="0.2">
      <c r="B2854" s="55">
        <v>45307</v>
      </c>
      <c r="C2854" s="58">
        <v>4.0660000000000002E-2</v>
      </c>
    </row>
    <row r="2855" spans="2:3" x14ac:dyDescent="0.2">
      <c r="B2855" s="55">
        <v>45308</v>
      </c>
      <c r="C2855" s="58">
        <v>4.1059999999999999E-2</v>
      </c>
    </row>
    <row r="2856" spans="2:3" x14ac:dyDescent="0.2">
      <c r="B2856" s="55">
        <v>45309</v>
      </c>
      <c r="C2856" s="58">
        <v>4.1440000000000005E-2</v>
      </c>
    </row>
    <row r="2857" spans="2:3" x14ac:dyDescent="0.2">
      <c r="B2857" s="55">
        <v>45310</v>
      </c>
      <c r="C2857" s="58">
        <v>4.1459999999999997E-2</v>
      </c>
    </row>
    <row r="2858" spans="2:3" x14ac:dyDescent="0.2">
      <c r="B2858" s="55">
        <v>45313</v>
      </c>
      <c r="C2858" s="58">
        <v>4.0940000000000004E-2</v>
      </c>
    </row>
    <row r="2859" spans="2:3" x14ac:dyDescent="0.2">
      <c r="B2859" s="55">
        <v>45314</v>
      </c>
      <c r="C2859" s="58">
        <v>4.1420000000000005E-2</v>
      </c>
    </row>
    <row r="2860" spans="2:3" x14ac:dyDescent="0.2">
      <c r="B2860" s="55">
        <v>45315</v>
      </c>
      <c r="C2860" s="58">
        <v>4.1779999999999998E-2</v>
      </c>
    </row>
    <row r="2861" spans="2:3" x14ac:dyDescent="0.2">
      <c r="B2861" s="55">
        <v>45316</v>
      </c>
      <c r="C2861" s="58">
        <v>4.1319999999999996E-2</v>
      </c>
    </row>
    <row r="2862" spans="2:3" x14ac:dyDescent="0.2">
      <c r="B2862" s="55">
        <v>45317</v>
      </c>
      <c r="C2862" s="58">
        <v>4.1599999999999998E-2</v>
      </c>
    </row>
    <row r="2863" spans="2:3" x14ac:dyDescent="0.2">
      <c r="B2863" s="55">
        <v>45320</v>
      </c>
      <c r="C2863" s="58">
        <v>4.0910000000000002E-2</v>
      </c>
    </row>
    <row r="2864" spans="2:3" x14ac:dyDescent="0.2">
      <c r="B2864" s="55">
        <v>45321</v>
      </c>
      <c r="C2864" s="58">
        <v>4.0590000000000001E-2</v>
      </c>
    </row>
    <row r="2865" spans="2:3" x14ac:dyDescent="0.2">
      <c r="B2865" s="55">
        <v>45322</v>
      </c>
      <c r="C2865" s="58">
        <v>3.9670000000000004E-2</v>
      </c>
    </row>
    <row r="2866" spans="2:3" x14ac:dyDescent="0.2">
      <c r="B2866" s="55">
        <v>45323</v>
      </c>
      <c r="C2866" s="58">
        <v>3.8629999999999998E-2</v>
      </c>
    </row>
    <row r="2867" spans="2:3" x14ac:dyDescent="0.2">
      <c r="B2867" s="55">
        <v>45324</v>
      </c>
      <c r="C2867" s="58">
        <v>4.0330000000000005E-2</v>
      </c>
    </row>
    <row r="2868" spans="2:3" x14ac:dyDescent="0.2">
      <c r="B2868" s="55">
        <v>45327</v>
      </c>
      <c r="C2868" s="58">
        <v>4.1639999999999996E-2</v>
      </c>
    </row>
    <row r="2869" spans="2:3" x14ac:dyDescent="0.2">
      <c r="B2869" s="55">
        <v>45328</v>
      </c>
      <c r="C2869" s="58">
        <v>4.0899999999999999E-2</v>
      </c>
    </row>
    <row r="2870" spans="2:3" x14ac:dyDescent="0.2">
      <c r="B2870" s="55">
        <v>45329</v>
      </c>
      <c r="C2870" s="58">
        <v>4.1100000000000005E-2</v>
      </c>
    </row>
    <row r="2871" spans="2:3" x14ac:dyDescent="0.2">
      <c r="B2871" s="55">
        <v>45330</v>
      </c>
      <c r="C2871" s="58">
        <v>4.1700000000000001E-2</v>
      </c>
    </row>
    <row r="2872" spans="2:3" x14ac:dyDescent="0.2">
      <c r="B2872" s="55">
        <v>45331</v>
      </c>
      <c r="C2872" s="58">
        <v>4.1870000000000004E-2</v>
      </c>
    </row>
    <row r="2873" spans="2:3" x14ac:dyDescent="0.2">
      <c r="B2873" s="55">
        <v>45334</v>
      </c>
      <c r="C2873" s="58">
        <v>4.172E-2</v>
      </c>
    </row>
    <row r="2874" spans="2:3" x14ac:dyDescent="0.2">
      <c r="B2874" s="55">
        <v>45335</v>
      </c>
      <c r="C2874" s="58">
        <v>4.3159999999999997E-2</v>
      </c>
    </row>
    <row r="2875" spans="2:3" x14ac:dyDescent="0.2">
      <c r="B2875" s="55">
        <v>45336</v>
      </c>
      <c r="C2875" s="58">
        <v>4.2670000000000007E-2</v>
      </c>
    </row>
    <row r="2876" spans="2:3" x14ac:dyDescent="0.2">
      <c r="B2876" s="55">
        <v>45337</v>
      </c>
      <c r="C2876" s="58">
        <v>4.24E-2</v>
      </c>
    </row>
    <row r="2877" spans="2:3" x14ac:dyDescent="0.2">
      <c r="B2877" s="55">
        <v>45338</v>
      </c>
      <c r="C2877" s="58">
        <v>4.2950000000000002E-2</v>
      </c>
    </row>
    <row r="2878" spans="2:3" x14ac:dyDescent="0.2">
      <c r="B2878" s="55">
        <v>45342</v>
      </c>
      <c r="C2878" s="58">
        <v>4.2750000000000003E-2</v>
      </c>
    </row>
    <row r="2879" spans="2:3" x14ac:dyDescent="0.2">
      <c r="B2879" s="55">
        <v>45343</v>
      </c>
      <c r="C2879" s="58">
        <v>4.3250000000000004E-2</v>
      </c>
    </row>
    <row r="2880" spans="2:3" x14ac:dyDescent="0.2">
      <c r="B2880" s="55">
        <v>45344</v>
      </c>
      <c r="C2880" s="58">
        <v>4.3270000000000003E-2</v>
      </c>
    </row>
    <row r="2881" spans="2:3" x14ac:dyDescent="0.2">
      <c r="B2881" s="55">
        <v>45345</v>
      </c>
      <c r="C2881" s="58">
        <v>4.2599999999999999E-2</v>
      </c>
    </row>
    <row r="2882" spans="2:3" x14ac:dyDescent="0.2">
      <c r="B2882" s="55">
        <v>45348</v>
      </c>
      <c r="C2882" s="58">
        <v>4.299E-2</v>
      </c>
    </row>
    <row r="2883" spans="2:3" x14ac:dyDescent="0.2">
      <c r="B2883" s="55">
        <v>45349</v>
      </c>
      <c r="C2883" s="58">
        <v>4.3150000000000001E-2</v>
      </c>
    </row>
    <row r="2884" spans="2:3" x14ac:dyDescent="0.2">
      <c r="B2884" s="55">
        <v>45350</v>
      </c>
      <c r="C2884" s="58">
        <v>4.274E-2</v>
      </c>
    </row>
    <row r="2885" spans="2:3" x14ac:dyDescent="0.2">
      <c r="B2885" s="55">
        <v>45351</v>
      </c>
      <c r="C2885" s="58">
        <v>4.2519999999999995E-2</v>
      </c>
    </row>
    <row r="2886" spans="2:3" x14ac:dyDescent="0.2">
      <c r="B2886" s="55">
        <v>45352</v>
      </c>
      <c r="C2886" s="58">
        <v>4.1799999999999997E-2</v>
      </c>
    </row>
    <row r="2887" spans="2:3" x14ac:dyDescent="0.2">
      <c r="B2887" s="55">
        <v>45355</v>
      </c>
      <c r="C2887" s="58">
        <v>4.2190000000000005E-2</v>
      </c>
    </row>
    <row r="2888" spans="2:3" x14ac:dyDescent="0.2">
      <c r="B2888" s="55">
        <v>45356</v>
      </c>
      <c r="C2888" s="58">
        <v>4.1369999999999997E-2</v>
      </c>
    </row>
    <row r="2889" spans="2:3" x14ac:dyDescent="0.2">
      <c r="B2889" s="55">
        <v>45357</v>
      </c>
      <c r="C2889" s="58">
        <v>4.104E-2</v>
      </c>
    </row>
    <row r="2890" spans="2:3" x14ac:dyDescent="0.2">
      <c r="B2890" s="55">
        <v>45358</v>
      </c>
      <c r="C2890" s="58">
        <v>4.0919999999999998E-2</v>
      </c>
    </row>
    <row r="2891" spans="2:3" x14ac:dyDescent="0.2">
      <c r="B2891" s="55">
        <v>45359</v>
      </c>
      <c r="C2891" s="58">
        <v>4.0890000000000003E-2</v>
      </c>
    </row>
    <row r="2892" spans="2:3" x14ac:dyDescent="0.2">
      <c r="B2892" s="55">
        <v>45362</v>
      </c>
      <c r="C2892" s="58">
        <v>4.104E-2</v>
      </c>
    </row>
    <row r="2893" spans="2:3" x14ac:dyDescent="0.2">
      <c r="B2893" s="55">
        <v>45363</v>
      </c>
      <c r="C2893" s="58">
        <v>4.1550000000000004E-2</v>
      </c>
    </row>
    <row r="2894" spans="2:3" x14ac:dyDescent="0.2">
      <c r="B2894" s="55">
        <v>45364</v>
      </c>
      <c r="C2894" s="58">
        <v>4.1919999999999999E-2</v>
      </c>
    </row>
    <row r="2895" spans="2:3" x14ac:dyDescent="0.2">
      <c r="B2895" s="55">
        <v>45365</v>
      </c>
      <c r="C2895" s="58">
        <v>4.2979999999999997E-2</v>
      </c>
    </row>
    <row r="2896" spans="2:3" x14ac:dyDescent="0.2">
      <c r="B2896" s="55">
        <v>45366</v>
      </c>
      <c r="C2896" s="58">
        <v>4.3040000000000002E-2</v>
      </c>
    </row>
    <row r="2897" spans="2:3" x14ac:dyDescent="0.2">
      <c r="B2897" s="55">
        <v>45369</v>
      </c>
      <c r="C2897" s="58">
        <v>4.3400000000000001E-2</v>
      </c>
    </row>
    <row r="2898" spans="2:3" x14ac:dyDescent="0.2">
      <c r="B2898" s="55">
        <v>45370</v>
      </c>
      <c r="C2898" s="58">
        <v>4.2969999999999994E-2</v>
      </c>
    </row>
    <row r="2899" spans="2:3" x14ac:dyDescent="0.2">
      <c r="B2899" s="55">
        <v>45371</v>
      </c>
      <c r="C2899" s="58">
        <v>4.2729999999999997E-2</v>
      </c>
    </row>
    <row r="2900" spans="2:3" x14ac:dyDescent="0.2">
      <c r="B2900" s="55">
        <v>45372</v>
      </c>
      <c r="C2900" s="58">
        <v>4.2709999999999998E-2</v>
      </c>
    </row>
    <row r="2901" spans="2:3" x14ac:dyDescent="0.2">
      <c r="B2901" s="55">
        <v>45373</v>
      </c>
      <c r="C2901" s="58">
        <v>4.2180000000000002E-2</v>
      </c>
    </row>
    <row r="2902" spans="2:3" x14ac:dyDescent="0.2">
      <c r="B2902" s="55">
        <v>45376</v>
      </c>
      <c r="C2902" s="58">
        <v>4.2529999999999998E-2</v>
      </c>
    </row>
    <row r="2903" spans="2:3" x14ac:dyDescent="0.2">
      <c r="B2903" s="55">
        <v>45377</v>
      </c>
      <c r="C2903" s="58">
        <v>4.2340000000000003E-2</v>
      </c>
    </row>
    <row r="2904" spans="2:3" x14ac:dyDescent="0.2">
      <c r="B2904" s="55">
        <v>45378</v>
      </c>
      <c r="C2904" s="58">
        <v>4.1959999999999997E-2</v>
      </c>
    </row>
    <row r="2905" spans="2:3" x14ac:dyDescent="0.2">
      <c r="B2905" s="55">
        <v>45379</v>
      </c>
      <c r="C2905" s="58">
        <v>4.2060000000000007E-2</v>
      </c>
    </row>
    <row r="2906" spans="2:3" x14ac:dyDescent="0.2">
      <c r="B2906" s="55">
        <v>45383</v>
      </c>
      <c r="C2906" s="58">
        <v>4.3289999999999995E-2</v>
      </c>
    </row>
    <row r="2907" spans="2:3" x14ac:dyDescent="0.2">
      <c r="B2907" s="55">
        <v>45384</v>
      </c>
      <c r="C2907" s="58">
        <v>4.3650000000000001E-2</v>
      </c>
    </row>
    <row r="2908" spans="2:3" x14ac:dyDescent="0.2">
      <c r="B2908" s="55">
        <v>45385</v>
      </c>
      <c r="C2908" s="58">
        <v>4.3550000000000005E-2</v>
      </c>
    </row>
    <row r="2909" spans="2:3" x14ac:dyDescent="0.2">
      <c r="B2909" s="55">
        <v>45386</v>
      </c>
      <c r="C2909" s="58">
        <v>4.3090000000000003E-2</v>
      </c>
    </row>
    <row r="2910" spans="2:3" x14ac:dyDescent="0.2">
      <c r="B2910" s="55">
        <v>45387</v>
      </c>
      <c r="C2910" s="58">
        <v>4.3779999999999999E-2</v>
      </c>
    </row>
    <row r="2911" spans="2:3" x14ac:dyDescent="0.2">
      <c r="B2911" s="55">
        <v>45390</v>
      </c>
      <c r="C2911" s="58">
        <v>4.4240000000000002E-2</v>
      </c>
    </row>
    <row r="2912" spans="2:3" x14ac:dyDescent="0.2">
      <c r="B2912" s="55">
        <v>45391</v>
      </c>
      <c r="C2912" s="58">
        <v>4.3659999999999997E-2</v>
      </c>
    </row>
    <row r="2913" spans="2:3" x14ac:dyDescent="0.2">
      <c r="B2913" s="55">
        <v>45392</v>
      </c>
      <c r="C2913" s="58">
        <v>4.5599999999999995E-2</v>
      </c>
    </row>
    <row r="2914" spans="2:3" x14ac:dyDescent="0.2">
      <c r="B2914" s="55">
        <v>45393</v>
      </c>
      <c r="C2914" s="58">
        <v>4.5759999999999995E-2</v>
      </c>
    </row>
    <row r="2915" spans="2:3" x14ac:dyDescent="0.2">
      <c r="B2915" s="55">
        <v>45394</v>
      </c>
      <c r="C2915" s="58">
        <v>4.4989999999999995E-2</v>
      </c>
    </row>
    <row r="2916" spans="2:3" x14ac:dyDescent="0.2">
      <c r="B2916" s="55">
        <v>45397</v>
      </c>
      <c r="C2916" s="58">
        <v>4.6280000000000002E-2</v>
      </c>
    </row>
    <row r="2917" spans="2:3" x14ac:dyDescent="0.2">
      <c r="B2917" s="55">
        <v>45398</v>
      </c>
      <c r="C2917" s="58">
        <v>4.6589999999999999E-2</v>
      </c>
    </row>
    <row r="2918" spans="2:3" x14ac:dyDescent="0.2">
      <c r="B2918" s="55">
        <v>45399</v>
      </c>
      <c r="C2918" s="58">
        <v>4.5850000000000002E-2</v>
      </c>
    </row>
    <row r="2919" spans="2:3" x14ac:dyDescent="0.2">
      <c r="B2919" s="55">
        <v>45400</v>
      </c>
      <c r="C2919" s="58">
        <v>4.6470000000000004E-2</v>
      </c>
    </row>
    <row r="2920" spans="2:3" x14ac:dyDescent="0.2">
      <c r="B2920" s="55">
        <v>45401</v>
      </c>
      <c r="C2920" s="58">
        <v>4.6150000000000004E-2</v>
      </c>
    </row>
    <row r="2921" spans="2:3" x14ac:dyDescent="0.2">
      <c r="B2921" s="55">
        <v>45404</v>
      </c>
      <c r="C2921" s="58">
        <v>4.623E-2</v>
      </c>
    </row>
    <row r="2922" spans="2:3" x14ac:dyDescent="0.2">
      <c r="B2922" s="55">
        <v>45405</v>
      </c>
      <c r="C2922" s="58">
        <v>4.598E-2</v>
      </c>
    </row>
    <row r="2923" spans="2:3" x14ac:dyDescent="0.2">
      <c r="B2923" s="55">
        <v>45406</v>
      </c>
      <c r="C2923" s="58">
        <v>4.6519999999999999E-2</v>
      </c>
    </row>
    <row r="2924" spans="2:3" x14ac:dyDescent="0.2">
      <c r="B2924" s="55">
        <v>45407</v>
      </c>
      <c r="C2924" s="58">
        <v>4.7060000000000005E-2</v>
      </c>
    </row>
    <row r="2925" spans="2:3" x14ac:dyDescent="0.2">
      <c r="B2925" s="55">
        <v>45408</v>
      </c>
      <c r="C2925" s="58">
        <v>4.6689999999999995E-2</v>
      </c>
    </row>
    <row r="2926" spans="2:3" x14ac:dyDescent="0.2">
      <c r="B2926" s="55">
        <v>45411</v>
      </c>
      <c r="C2926" s="58">
        <v>4.614E-2</v>
      </c>
    </row>
    <row r="2927" spans="2:3" x14ac:dyDescent="0.2">
      <c r="B2927" s="55">
        <v>45412</v>
      </c>
      <c r="C2927" s="58">
        <v>4.6859999999999999E-2</v>
      </c>
    </row>
    <row r="2928" spans="2:3" x14ac:dyDescent="0.2">
      <c r="B2928" s="55">
        <v>45413</v>
      </c>
      <c r="C2928" s="58">
        <v>4.5949999999999998E-2</v>
      </c>
    </row>
    <row r="2929" spans="2:3" x14ac:dyDescent="0.2">
      <c r="B2929" s="55">
        <v>45414</v>
      </c>
      <c r="C2929" s="58">
        <v>4.5710000000000001E-2</v>
      </c>
    </row>
    <row r="2930" spans="2:3" x14ac:dyDescent="0.2">
      <c r="B2930" s="55">
        <v>45415</v>
      </c>
      <c r="C2930" s="58">
        <v>4.4999999999999998E-2</v>
      </c>
    </row>
    <row r="2931" spans="2:3" x14ac:dyDescent="0.2">
      <c r="B2931" s="55">
        <v>45418</v>
      </c>
      <c r="C2931" s="58">
        <v>4.4889999999999999E-2</v>
      </c>
    </row>
    <row r="2932" spans="2:3" x14ac:dyDescent="0.2">
      <c r="B2932" s="55">
        <v>45419</v>
      </c>
      <c r="C2932" s="58">
        <v>4.4630000000000003E-2</v>
      </c>
    </row>
    <row r="2933" spans="2:3" x14ac:dyDescent="0.2">
      <c r="B2933" s="55">
        <v>45420</v>
      </c>
      <c r="C2933" s="58">
        <v>4.4920000000000002E-2</v>
      </c>
    </row>
    <row r="2934" spans="2:3" x14ac:dyDescent="0.2">
      <c r="B2934" s="55">
        <v>45421</v>
      </c>
      <c r="C2934" s="58">
        <v>4.4490000000000002E-2</v>
      </c>
    </row>
    <row r="2935" spans="2:3" x14ac:dyDescent="0.2">
      <c r="B2935" s="55">
        <v>45422</v>
      </c>
      <c r="C2935" s="58">
        <v>4.5039999999999997E-2</v>
      </c>
    </row>
    <row r="2936" spans="2:3" x14ac:dyDescent="0.2">
      <c r="B2936" s="55">
        <v>45425</v>
      </c>
      <c r="C2936" s="58">
        <v>4.4809999999999996E-2</v>
      </c>
    </row>
    <row r="2937" spans="2:3" x14ac:dyDescent="0.2">
      <c r="B2937" s="55">
        <v>45426</v>
      </c>
      <c r="C2937" s="58">
        <v>4.4450000000000003E-2</v>
      </c>
    </row>
    <row r="2938" spans="2:3" x14ac:dyDescent="0.2">
      <c r="B2938" s="55">
        <v>45427</v>
      </c>
      <c r="C2938" s="58">
        <v>4.3560000000000001E-2</v>
      </c>
    </row>
    <row r="2939" spans="2:3" x14ac:dyDescent="0.2">
      <c r="B2939" s="55">
        <v>45428</v>
      </c>
      <c r="C2939" s="58">
        <v>4.3769999999999996E-2</v>
      </c>
    </row>
    <row r="2940" spans="2:3" x14ac:dyDescent="0.2">
      <c r="B2940" s="55">
        <v>45429</v>
      </c>
      <c r="C2940" s="58">
        <v>4.4199999999999996E-2</v>
      </c>
    </row>
    <row r="2941" spans="2:3" x14ac:dyDescent="0.2">
      <c r="B2941" s="55">
        <v>45432</v>
      </c>
      <c r="C2941" s="58">
        <v>4.437E-2</v>
      </c>
    </row>
    <row r="2942" spans="2:3" x14ac:dyDescent="0.2">
      <c r="B2942" s="55">
        <v>45433</v>
      </c>
      <c r="C2942" s="58">
        <v>4.4139999999999999E-2</v>
      </c>
    </row>
    <row r="2943" spans="2:3" x14ac:dyDescent="0.2">
      <c r="B2943" s="55">
        <v>45434</v>
      </c>
      <c r="C2943" s="58">
        <v>4.4340000000000004E-2</v>
      </c>
    </row>
    <row r="2944" spans="2:3" x14ac:dyDescent="0.2">
      <c r="B2944" s="55">
        <v>45435</v>
      </c>
      <c r="C2944" s="58">
        <v>4.4749999999999998E-2</v>
      </c>
    </row>
    <row r="2945" spans="2:3" x14ac:dyDescent="0.2">
      <c r="B2945" s="55">
        <v>45436</v>
      </c>
      <c r="C2945" s="58">
        <v>4.4669999999999994E-2</v>
      </c>
    </row>
    <row r="2946" spans="2:3" x14ac:dyDescent="0.2">
      <c r="B2946" s="55">
        <v>45440</v>
      </c>
      <c r="C2946" s="58">
        <v>4.5419999999999995E-2</v>
      </c>
    </row>
    <row r="2947" spans="2:3" x14ac:dyDescent="0.2">
      <c r="B2947" s="55">
        <v>45441</v>
      </c>
      <c r="C2947" s="58">
        <v>4.6239999999999996E-2</v>
      </c>
    </row>
    <row r="2948" spans="2:3" x14ac:dyDescent="0.2">
      <c r="B2948" s="55">
        <v>45442</v>
      </c>
      <c r="C2948" s="58">
        <v>4.5540000000000004E-2</v>
      </c>
    </row>
    <row r="2949" spans="2:3" x14ac:dyDescent="0.2">
      <c r="B2949" s="55">
        <v>45443</v>
      </c>
      <c r="C2949" s="58">
        <v>4.514E-2</v>
      </c>
    </row>
    <row r="2950" spans="2:3" x14ac:dyDescent="0.2">
      <c r="B2950" s="55">
        <v>45446</v>
      </c>
      <c r="C2950" s="58">
        <v>4.4020000000000004E-2</v>
      </c>
    </row>
    <row r="2951" spans="2:3" x14ac:dyDescent="0.2">
      <c r="B2951" s="55">
        <v>45447</v>
      </c>
      <c r="C2951" s="58">
        <v>4.3360000000000003E-2</v>
      </c>
    </row>
    <row r="2952" spans="2:3" x14ac:dyDescent="0.2">
      <c r="B2952" s="55">
        <v>45448</v>
      </c>
      <c r="C2952" s="58">
        <v>4.2889999999999998E-2</v>
      </c>
    </row>
    <row r="2953" spans="2:3" x14ac:dyDescent="0.2">
      <c r="B2953" s="55">
        <v>45449</v>
      </c>
      <c r="C2953" s="58">
        <v>4.2809999999999994E-2</v>
      </c>
    </row>
    <row r="2954" spans="2:3" x14ac:dyDescent="0.2">
      <c r="B2954" s="55">
        <v>45450</v>
      </c>
      <c r="C2954" s="58">
        <v>4.4299999999999999E-2</v>
      </c>
    </row>
    <row r="2955" spans="2:3" x14ac:dyDescent="0.2">
      <c r="B2955" s="55">
        <v>45453</v>
      </c>
      <c r="C2955" s="58">
        <v>4.4690000000000001E-2</v>
      </c>
    </row>
    <row r="2956" spans="2:3" x14ac:dyDescent="0.2">
      <c r="B2956" s="55">
        <v>45454</v>
      </c>
      <c r="C2956" s="58">
        <v>4.4039999999999996E-2</v>
      </c>
    </row>
    <row r="2957" spans="2:3" x14ac:dyDescent="0.2">
      <c r="B2957" s="55">
        <v>45455</v>
      </c>
      <c r="C2957" s="58">
        <v>4.2950000000000002E-2</v>
      </c>
    </row>
    <row r="2958" spans="2:3" x14ac:dyDescent="0.2">
      <c r="B2958" s="55">
        <v>45456</v>
      </c>
      <c r="C2958" s="58">
        <v>4.2380000000000001E-2</v>
      </c>
    </row>
    <row r="2959" spans="2:3" x14ac:dyDescent="0.2">
      <c r="B2959" s="55">
        <v>45457</v>
      </c>
      <c r="C2959" s="58">
        <v>4.2130000000000001E-2</v>
      </c>
    </row>
    <row r="2960" spans="2:3" x14ac:dyDescent="0.2">
      <c r="B2960" s="55">
        <v>45460</v>
      </c>
      <c r="C2960" s="58">
        <v>4.2790000000000002E-2</v>
      </c>
    </row>
    <row r="2961" spans="2:3" x14ac:dyDescent="0.2">
      <c r="B2961" s="55">
        <v>45461</v>
      </c>
      <c r="C2961" s="58">
        <v>4.2169999999999999E-2</v>
      </c>
    </row>
    <row r="2962" spans="2:3" x14ac:dyDescent="0.2">
      <c r="B2962" s="55">
        <v>45463</v>
      </c>
      <c r="C2962" s="58">
        <v>4.2539999999999994E-2</v>
      </c>
    </row>
    <row r="2963" spans="2:3" x14ac:dyDescent="0.2">
      <c r="B2963" s="55">
        <v>45464</v>
      </c>
      <c r="C2963" s="58">
        <v>4.2569999999999997E-2</v>
      </c>
    </row>
    <row r="2964" spans="2:3" x14ac:dyDescent="0.2">
      <c r="B2964" s="55">
        <v>45467</v>
      </c>
      <c r="C2964" s="58">
        <v>4.2480000000000004E-2</v>
      </c>
    </row>
    <row r="2965" spans="2:3" x14ac:dyDescent="0.2">
      <c r="B2965" s="55">
        <v>45468</v>
      </c>
      <c r="C2965" s="58">
        <v>4.2380000000000001E-2</v>
      </c>
    </row>
    <row r="2966" spans="2:3" x14ac:dyDescent="0.2">
      <c r="B2966" s="55">
        <v>45469</v>
      </c>
      <c r="C2966" s="58">
        <v>4.3159999999999997E-2</v>
      </c>
    </row>
    <row r="2967" spans="2:3" x14ac:dyDescent="0.2">
      <c r="B2967" s="55">
        <v>45470</v>
      </c>
      <c r="C2967" s="58">
        <v>4.2880000000000001E-2</v>
      </c>
    </row>
    <row r="2968" spans="2:3" x14ac:dyDescent="0.2">
      <c r="B2968" s="55">
        <v>45471</v>
      </c>
      <c r="C2968" s="58">
        <v>4.3429999999999996E-2</v>
      </c>
    </row>
    <row r="2969" spans="2:3" x14ac:dyDescent="0.2">
      <c r="B2969" s="55">
        <v>45474</v>
      </c>
      <c r="C2969" s="58">
        <v>4.4790000000000003E-2</v>
      </c>
    </row>
    <row r="2970" spans="2:3" x14ac:dyDescent="0.2">
      <c r="B2970" s="55">
        <v>45475</v>
      </c>
      <c r="C2970" s="58">
        <v>4.4359999999999997E-2</v>
      </c>
    </row>
    <row r="2971" spans="2:3" x14ac:dyDescent="0.2">
      <c r="B2971" s="55">
        <v>45476</v>
      </c>
      <c r="C2971" s="58">
        <v>4.3550000000000005E-2</v>
      </c>
    </row>
    <row r="2972" spans="2:3" x14ac:dyDescent="0.2">
      <c r="B2972" s="55">
        <v>45478</v>
      </c>
      <c r="C2972" s="58">
        <v>4.2720000000000001E-2</v>
      </c>
    </row>
    <row r="2973" spans="2:3" x14ac:dyDescent="0.2">
      <c r="B2973" s="55">
        <v>45481</v>
      </c>
      <c r="C2973" s="58">
        <v>4.2689999999999999E-2</v>
      </c>
    </row>
    <row r="2974" spans="2:3" x14ac:dyDescent="0.2">
      <c r="B2974" s="55">
        <v>45482</v>
      </c>
      <c r="C2974" s="58">
        <v>4.2999999999999997E-2</v>
      </c>
    </row>
    <row r="2975" spans="2:3" x14ac:dyDescent="0.2">
      <c r="B2975" s="55">
        <v>45483</v>
      </c>
      <c r="C2975" s="58">
        <v>4.2800000000000005E-2</v>
      </c>
    </row>
    <row r="2976" spans="2:3" x14ac:dyDescent="0.2">
      <c r="B2976" s="55">
        <v>45484</v>
      </c>
      <c r="C2976" s="58">
        <v>4.1929999999999995E-2</v>
      </c>
    </row>
    <row r="2977" spans="2:3" x14ac:dyDescent="0.2">
      <c r="B2977" s="55">
        <v>45485</v>
      </c>
      <c r="C2977" s="58">
        <v>4.1890000000000004E-2</v>
      </c>
    </row>
    <row r="2978" spans="2:3" x14ac:dyDescent="0.2">
      <c r="B2978" s="55">
        <v>45488</v>
      </c>
      <c r="C2978" s="58">
        <v>4.2290000000000001E-2</v>
      </c>
    </row>
    <row r="2979" spans="2:3" x14ac:dyDescent="0.2">
      <c r="B2979" s="55">
        <v>45489</v>
      </c>
      <c r="C2979" s="58">
        <v>4.1669999999999999E-2</v>
      </c>
    </row>
    <row r="2980" spans="2:3" x14ac:dyDescent="0.2">
      <c r="B2980" s="55">
        <v>45490</v>
      </c>
      <c r="C2980" s="58">
        <v>4.1459999999999997E-2</v>
      </c>
    </row>
    <row r="2981" spans="2:3" x14ac:dyDescent="0.2">
      <c r="B2981" s="55">
        <v>45491</v>
      </c>
      <c r="C2981" s="58">
        <v>4.1890000000000004E-2</v>
      </c>
    </row>
    <row r="2982" spans="2:3" x14ac:dyDescent="0.2">
      <c r="B2982" s="55">
        <v>45492</v>
      </c>
      <c r="C2982" s="58">
        <v>4.2389999999999997E-2</v>
      </c>
    </row>
    <row r="2983" spans="2:3" x14ac:dyDescent="0.2">
      <c r="B2983" s="55">
        <v>45495</v>
      </c>
      <c r="C2983" s="58">
        <v>4.2599999999999999E-2</v>
      </c>
    </row>
    <row r="2984" spans="2:3" x14ac:dyDescent="0.2">
      <c r="B2984" s="55">
        <v>45496</v>
      </c>
      <c r="C2984" s="58">
        <v>4.2389999999999997E-2</v>
      </c>
    </row>
    <row r="2985" spans="2:3" x14ac:dyDescent="0.2">
      <c r="B2985" s="55">
        <v>45497</v>
      </c>
      <c r="C2985" s="58">
        <v>4.2859999999999995E-2</v>
      </c>
    </row>
    <row r="2986" spans="2:3" x14ac:dyDescent="0.2">
      <c r="B2986" s="55">
        <v>45498</v>
      </c>
      <c r="C2986" s="58">
        <v>4.2560000000000001E-2</v>
      </c>
    </row>
    <row r="2987" spans="2:3" x14ac:dyDescent="0.2">
      <c r="B2987" s="55">
        <v>45499</v>
      </c>
      <c r="C2987" s="58">
        <v>4.2000000000000003E-2</v>
      </c>
    </row>
    <row r="2988" spans="2:3" x14ac:dyDescent="0.2">
      <c r="B2988" s="55">
        <v>45502</v>
      </c>
      <c r="C2988" s="58">
        <v>4.1779999999999998E-2</v>
      </c>
    </row>
    <row r="2989" spans="2:3" x14ac:dyDescent="0.2">
      <c r="B2989" s="55">
        <v>45503</v>
      </c>
      <c r="C2989" s="58">
        <v>4.1429999999999995E-2</v>
      </c>
    </row>
    <row r="2990" spans="2:3" x14ac:dyDescent="0.2">
      <c r="B2990" s="55">
        <v>45504</v>
      </c>
      <c r="C2990" s="58">
        <v>4.1090000000000002E-2</v>
      </c>
    </row>
    <row r="2991" spans="2:3" x14ac:dyDescent="0.2">
      <c r="B2991" s="55">
        <v>45505</v>
      </c>
      <c r="C2991" s="58">
        <v>3.9759999999999997E-2</v>
      </c>
    </row>
    <row r="2992" spans="2:3" x14ac:dyDescent="0.2">
      <c r="B2992" s="55">
        <v>45506</v>
      </c>
      <c r="C2992" s="58">
        <v>3.7919999999999995E-2</v>
      </c>
    </row>
    <row r="2993" spans="2:3" x14ac:dyDescent="0.2">
      <c r="B2993" s="55">
        <v>45509</v>
      </c>
      <c r="C2993" s="58">
        <v>3.7850000000000002E-2</v>
      </c>
    </row>
    <row r="2994" spans="2:3" x14ac:dyDescent="0.2">
      <c r="B2994" s="55">
        <v>45510</v>
      </c>
      <c r="C2994" s="58">
        <v>3.8879999999999998E-2</v>
      </c>
    </row>
    <row r="2995" spans="2:3" x14ac:dyDescent="0.2">
      <c r="B2995" s="55">
        <v>45511</v>
      </c>
      <c r="C2995" s="58">
        <v>3.968E-2</v>
      </c>
    </row>
    <row r="2996" spans="2:3" x14ac:dyDescent="0.2">
      <c r="B2996" s="55">
        <v>45512</v>
      </c>
      <c r="C2996" s="58">
        <v>3.9969999999999999E-2</v>
      </c>
    </row>
    <row r="2997" spans="2:3" x14ac:dyDescent="0.2">
      <c r="B2997" s="55">
        <v>45513</v>
      </c>
      <c r="C2997" s="58">
        <v>3.9420000000000004E-2</v>
      </c>
    </row>
    <row r="2998" spans="2:3" x14ac:dyDescent="0.2">
      <c r="B2998" s="55">
        <v>45516</v>
      </c>
      <c r="C2998" s="58">
        <v>3.909E-2</v>
      </c>
    </row>
    <row r="2999" spans="2:3" x14ac:dyDescent="0.2">
      <c r="B2999" s="55">
        <v>45517</v>
      </c>
      <c r="C2999" s="58">
        <v>3.8519999999999999E-2</v>
      </c>
    </row>
    <row r="3000" spans="2:3" x14ac:dyDescent="0.2">
      <c r="B3000" s="55">
        <v>45518</v>
      </c>
      <c r="C3000" s="58">
        <v>3.8199999999999998E-2</v>
      </c>
    </row>
    <row r="3001" spans="2:3" x14ac:dyDescent="0.2">
      <c r="B3001" s="55">
        <v>45519</v>
      </c>
      <c r="C3001" s="58">
        <v>3.9260000000000003E-2</v>
      </c>
    </row>
    <row r="3002" spans="2:3" x14ac:dyDescent="0.2">
      <c r="B3002" s="55">
        <v>45520</v>
      </c>
      <c r="C3002" s="58">
        <v>3.8919999999999996E-2</v>
      </c>
    </row>
    <row r="3003" spans="2:3" x14ac:dyDescent="0.2">
      <c r="B3003" s="55">
        <v>45523</v>
      </c>
      <c r="C3003" s="58">
        <v>3.8670000000000003E-2</v>
      </c>
    </row>
    <row r="3004" spans="2:3" x14ac:dyDescent="0.2">
      <c r="B3004" s="55">
        <v>45524</v>
      </c>
      <c r="C3004" s="58">
        <v>3.8179999999999999E-2</v>
      </c>
    </row>
    <row r="3005" spans="2:3" x14ac:dyDescent="0.2">
      <c r="B3005" s="55">
        <v>45525</v>
      </c>
      <c r="C3005" s="58">
        <v>3.7780000000000001E-2</v>
      </c>
    </row>
    <row r="3006" spans="2:3" x14ac:dyDescent="0.2">
      <c r="B3006" s="55">
        <v>45526</v>
      </c>
      <c r="C3006" s="58">
        <v>3.8620000000000002E-2</v>
      </c>
    </row>
    <row r="3007" spans="2:3" x14ac:dyDescent="0.2">
      <c r="B3007" s="55">
        <v>45527</v>
      </c>
      <c r="C3007" s="58">
        <v>3.807E-2</v>
      </c>
    </row>
    <row r="3008" spans="2:3" x14ac:dyDescent="0.2">
      <c r="B3008" s="55">
        <v>45530</v>
      </c>
      <c r="C3008" s="58">
        <v>3.8179999999999999E-2</v>
      </c>
    </row>
    <row r="3009" spans="2:14" x14ac:dyDescent="0.2">
      <c r="B3009" s="55">
        <v>45531</v>
      </c>
      <c r="C3009" s="58">
        <v>3.8330000000000003E-2</v>
      </c>
    </row>
    <row r="3010" spans="2:14" x14ac:dyDescent="0.2">
      <c r="B3010" s="55">
        <v>45532</v>
      </c>
      <c r="C3010" s="58">
        <v>3.841E-2</v>
      </c>
    </row>
    <row r="3011" spans="2:14" x14ac:dyDescent="0.2">
      <c r="B3011" s="55">
        <v>45533</v>
      </c>
      <c r="C3011" s="58">
        <v>3.8670000000000003E-2</v>
      </c>
    </row>
    <row r="3012" spans="2:14" x14ac:dyDescent="0.2">
      <c r="B3012" s="55">
        <v>45534</v>
      </c>
      <c r="C3012" s="58">
        <v>3.9109999999999999E-2</v>
      </c>
    </row>
    <row r="3013" spans="2:14" x14ac:dyDescent="0.2">
      <c r="B3013" s="55">
        <v>45538</v>
      </c>
      <c r="C3013" s="58">
        <v>3.8440000000000002E-2</v>
      </c>
    </row>
    <row r="3014" spans="2:14" x14ac:dyDescent="0.2">
      <c r="B3014" s="55">
        <v>45539</v>
      </c>
      <c r="C3014" s="58">
        <v>3.7679999999999998E-2</v>
      </c>
    </row>
    <row r="3015" spans="2:14" x14ac:dyDescent="0.2">
      <c r="B3015" s="55">
        <v>45540</v>
      </c>
      <c r="C3015" s="58">
        <v>3.7309999999999996E-2</v>
      </c>
    </row>
    <row r="3016" spans="2:14" x14ac:dyDescent="0.2">
      <c r="B3016" s="55">
        <v>45541</v>
      </c>
      <c r="C3016" s="58">
        <v>3.7100000000000001E-2</v>
      </c>
    </row>
    <row r="3017" spans="2:14" x14ac:dyDescent="0.2">
      <c r="B3017" s="55">
        <v>45544</v>
      </c>
      <c r="C3017" s="58">
        <v>3.6970000000000003E-2</v>
      </c>
    </row>
    <row r="3018" spans="2:14" x14ac:dyDescent="0.2">
      <c r="B3018" s="55">
        <v>45545</v>
      </c>
      <c r="C3018" s="58">
        <v>3.6459999999999999E-2</v>
      </c>
    </row>
    <row r="3019" spans="2:14" x14ac:dyDescent="0.2">
      <c r="B3019" s="55">
        <v>45546</v>
      </c>
      <c r="C3019" s="58">
        <v>3.653E-2</v>
      </c>
      <c r="N3019" s="70"/>
    </row>
    <row r="3020" spans="2:14" x14ac:dyDescent="0.2">
      <c r="B3020" s="55">
        <v>45547</v>
      </c>
      <c r="C3020" s="58">
        <v>3.6799999999999999E-2</v>
      </c>
    </row>
    <row r="3021" spans="2:14" x14ac:dyDescent="0.2">
      <c r="B3021" s="55">
        <v>45548</v>
      </c>
      <c r="C3021" s="58">
        <v>3.6499999999999998E-2</v>
      </c>
    </row>
    <row r="3022" spans="2:14" x14ac:dyDescent="0.2">
      <c r="B3022" s="55">
        <v>45551</v>
      </c>
      <c r="C3022" s="58">
        <v>3.6209999999999999E-2</v>
      </c>
    </row>
    <row r="3023" spans="2:14" x14ac:dyDescent="0.2">
      <c r="B3023" s="55">
        <v>45552</v>
      </c>
      <c r="C3023" s="58">
        <v>3.6420000000000001E-2</v>
      </c>
    </row>
    <row r="3024" spans="2:14" x14ac:dyDescent="0.2">
      <c r="B3024" s="55">
        <v>45553</v>
      </c>
      <c r="C3024" s="58">
        <v>3.6850000000000001E-2</v>
      </c>
    </row>
    <row r="3025" spans="2:3" x14ac:dyDescent="0.2">
      <c r="B3025" s="55">
        <v>45554</v>
      </c>
      <c r="C3025" s="58">
        <v>3.7400000000000003E-2</v>
      </c>
    </row>
    <row r="3026" spans="2:3" x14ac:dyDescent="0.2">
      <c r="B3026" s="55">
        <v>45555</v>
      </c>
      <c r="C3026" s="58">
        <v>3.7280000000000001E-2</v>
      </c>
    </row>
    <row r="3027" spans="2:3" x14ac:dyDescent="0.2">
      <c r="B3027" s="55">
        <v>45558</v>
      </c>
      <c r="C3027" s="58">
        <v>3.739E-2</v>
      </c>
    </row>
    <row r="3028" spans="2:3" x14ac:dyDescent="0.2">
      <c r="B3028" s="55">
        <v>45559</v>
      </c>
      <c r="C3028" s="58">
        <v>3.7360000000000004E-2</v>
      </c>
    </row>
    <row r="3029" spans="2:3" x14ac:dyDescent="0.2">
      <c r="B3029" s="55">
        <v>45560</v>
      </c>
      <c r="C3029" s="58">
        <v>3.7810000000000003E-2</v>
      </c>
    </row>
    <row r="3030" spans="2:3" x14ac:dyDescent="0.2">
      <c r="B3030" s="55">
        <v>45561</v>
      </c>
      <c r="C3030" s="58">
        <v>3.7909999999999999E-2</v>
      </c>
    </row>
    <row r="3031" spans="2:3" x14ac:dyDescent="0.2">
      <c r="B3031" s="55">
        <v>45562</v>
      </c>
      <c r="C3031" s="58">
        <v>3.7490000000000002E-2</v>
      </c>
    </row>
    <row r="3032" spans="2:3" x14ac:dyDescent="0.2">
      <c r="B3032" s="55">
        <v>45565</v>
      </c>
      <c r="C3032" s="58">
        <v>3.8019999999999998E-2</v>
      </c>
    </row>
    <row r="3033" spans="2:3" x14ac:dyDescent="0.2">
      <c r="B3033" s="55">
        <v>45566</v>
      </c>
      <c r="C3033" s="58">
        <v>3.7429999999999998E-2</v>
      </c>
    </row>
    <row r="3034" spans="2:3" x14ac:dyDescent="0.2">
      <c r="B3034" s="55">
        <v>45567</v>
      </c>
      <c r="C3034" s="58">
        <v>3.7850000000000002E-2</v>
      </c>
    </row>
    <row r="3035" spans="2:3" x14ac:dyDescent="0.2">
      <c r="B3035" s="55">
        <v>45568</v>
      </c>
      <c r="C3035" s="58">
        <v>3.85E-2</v>
      </c>
    </row>
    <row r="3036" spans="2:3" x14ac:dyDescent="0.2">
      <c r="B3036" s="55">
        <v>45569</v>
      </c>
      <c r="C3036" s="58">
        <v>3.9809999999999998E-2</v>
      </c>
    </row>
    <row r="3037" spans="2:3" x14ac:dyDescent="0.2">
      <c r="B3037" s="55">
        <v>45572</v>
      </c>
      <c r="C3037" s="58">
        <v>4.0259999999999997E-2</v>
      </c>
    </row>
    <row r="3038" spans="2:3" x14ac:dyDescent="0.2">
      <c r="B3038" s="55">
        <v>45573</v>
      </c>
      <c r="C3038" s="58">
        <v>4.0330000000000005E-2</v>
      </c>
    </row>
    <row r="3039" spans="2:3" x14ac:dyDescent="0.2">
      <c r="B3039" s="55">
        <v>45574</v>
      </c>
      <c r="C3039" s="58">
        <v>4.0670000000000005E-2</v>
      </c>
    </row>
    <row r="3040" spans="2:3" x14ac:dyDescent="0.2">
      <c r="B3040" s="55">
        <v>45575</v>
      </c>
      <c r="C3040" s="58">
        <v>4.0960000000000003E-2</v>
      </c>
    </row>
    <row r="3041" spans="2:3" x14ac:dyDescent="0.2">
      <c r="B3041" s="55">
        <v>45576</v>
      </c>
      <c r="C3041" s="58">
        <v>4.0730000000000002E-2</v>
      </c>
    </row>
    <row r="3042" spans="2:3" x14ac:dyDescent="0.2">
      <c r="B3042" s="55">
        <v>45579</v>
      </c>
      <c r="C3042" s="58">
        <v>4.0979999999999996E-2</v>
      </c>
    </row>
    <row r="3043" spans="2:3" x14ac:dyDescent="0.2">
      <c r="B3043" s="55">
        <v>45580</v>
      </c>
      <c r="C3043" s="58">
        <v>4.0379999999999999E-2</v>
      </c>
    </row>
    <row r="3044" spans="2:3" x14ac:dyDescent="0.2">
      <c r="B3044" s="55">
        <v>45581</v>
      </c>
      <c r="C3044" s="58">
        <v>4.0160000000000001E-2</v>
      </c>
    </row>
    <row r="3045" spans="2:3" x14ac:dyDescent="0.2">
      <c r="B3045" s="55">
        <v>45582</v>
      </c>
      <c r="C3045" s="58">
        <v>4.0960000000000003E-2</v>
      </c>
    </row>
    <row r="3046" spans="2:3" x14ac:dyDescent="0.2">
      <c r="B3046" s="55">
        <v>45583</v>
      </c>
      <c r="C3046" s="58">
        <v>4.0730000000000002E-2</v>
      </c>
    </row>
    <row r="3047" spans="2:3" x14ac:dyDescent="0.2">
      <c r="B3047" s="55">
        <v>45586</v>
      </c>
      <c r="C3047" s="58">
        <v>4.1820000000000003E-2</v>
      </c>
    </row>
    <row r="3048" spans="2:3" x14ac:dyDescent="0.2">
      <c r="B3048" s="55">
        <v>45587</v>
      </c>
      <c r="C3048" s="58">
        <v>4.2039999999999994E-2</v>
      </c>
    </row>
    <row r="3049" spans="2:3" x14ac:dyDescent="0.2">
      <c r="B3049" s="55">
        <v>45588</v>
      </c>
      <c r="C3049" s="58">
        <v>4.2419999999999999E-2</v>
      </c>
    </row>
    <row r="3050" spans="2:3" x14ac:dyDescent="0.2">
      <c r="B3050" s="55">
        <v>45589</v>
      </c>
      <c r="C3050" s="58">
        <v>4.2000000000000003E-2</v>
      </c>
    </row>
    <row r="3051" spans="2:3" x14ac:dyDescent="0.2">
      <c r="B3051" s="55">
        <v>45590</v>
      </c>
      <c r="C3051" s="58">
        <v>4.2320000000000003E-2</v>
      </c>
    </row>
    <row r="3052" spans="2:3" x14ac:dyDescent="0.2">
      <c r="B3052" s="55">
        <v>45593</v>
      </c>
      <c r="C3052" s="58">
        <v>4.2779999999999999E-2</v>
      </c>
    </row>
    <row r="3053" spans="2:3" x14ac:dyDescent="0.2">
      <c r="B3053" s="55">
        <v>45594</v>
      </c>
      <c r="C3053" s="58">
        <v>4.274E-2</v>
      </c>
    </row>
    <row r="3054" spans="2:3" x14ac:dyDescent="0.2">
      <c r="B3054" s="55">
        <v>45595</v>
      </c>
      <c r="C3054" s="58">
        <v>4.2660000000000003E-2</v>
      </c>
    </row>
    <row r="3055" spans="2:3" x14ac:dyDescent="0.2">
      <c r="B3055" s="55">
        <v>45596</v>
      </c>
      <c r="C3055" s="58">
        <v>4.2839999999999996E-2</v>
      </c>
    </row>
    <row r="3056" spans="2:3" x14ac:dyDescent="0.2">
      <c r="B3056" s="55">
        <v>45597</v>
      </c>
      <c r="C3056" s="58">
        <v>4.3609999999999996E-2</v>
      </c>
    </row>
    <row r="3057" spans="2:3" x14ac:dyDescent="0.2">
      <c r="B3057" s="55">
        <v>45600</v>
      </c>
      <c r="C3057" s="58">
        <v>4.3090000000000003E-2</v>
      </c>
    </row>
    <row r="3058" spans="2:3" x14ac:dyDescent="0.2">
      <c r="B3058" s="55">
        <v>45601</v>
      </c>
      <c r="C3058" s="58">
        <v>4.2889999999999998E-2</v>
      </c>
    </row>
    <row r="3059" spans="2:3" x14ac:dyDescent="0.2">
      <c r="B3059" s="55">
        <v>45602</v>
      </c>
      <c r="C3059" s="58">
        <v>4.4260000000000001E-2</v>
      </c>
    </row>
    <row r="3060" spans="2:3" x14ac:dyDescent="0.2">
      <c r="B3060" s="55">
        <v>45603</v>
      </c>
      <c r="C3060" s="58">
        <v>4.3410000000000004E-2</v>
      </c>
    </row>
    <row r="3061" spans="2:3" x14ac:dyDescent="0.2">
      <c r="B3061" s="55">
        <v>45604</v>
      </c>
      <c r="C3061" s="58">
        <v>4.3060000000000001E-2</v>
      </c>
    </row>
    <row r="3062" spans="2:3" x14ac:dyDescent="0.2">
      <c r="B3062" s="55">
        <v>45607</v>
      </c>
      <c r="C3062" s="58">
        <v>4.308E-2</v>
      </c>
    </row>
    <row r="3063" spans="2:3" x14ac:dyDescent="0.2">
      <c r="B3063" s="55">
        <v>45608</v>
      </c>
      <c r="C3063" s="58">
        <v>4.4320000000000005E-2</v>
      </c>
    </row>
    <row r="3064" spans="2:3" x14ac:dyDescent="0.2">
      <c r="B3064" s="55">
        <v>45609</v>
      </c>
      <c r="C3064" s="58">
        <v>4.4509999999999994E-2</v>
      </c>
    </row>
    <row r="3065" spans="2:3" x14ac:dyDescent="0.2">
      <c r="B3065" s="55">
        <v>45610</v>
      </c>
      <c r="C3065" s="58">
        <v>4.4180000000000004E-2</v>
      </c>
    </row>
    <row r="3066" spans="2:3" x14ac:dyDescent="0.2">
      <c r="B3066" s="55">
        <v>45611</v>
      </c>
      <c r="C3066" s="58">
        <v>4.428E-2</v>
      </c>
    </row>
    <row r="3067" spans="2:3" x14ac:dyDescent="0.2">
      <c r="B3067" s="55">
        <v>45614</v>
      </c>
      <c r="C3067" s="58">
        <v>4.4139999999999999E-2</v>
      </c>
    </row>
    <row r="3068" spans="2:3" x14ac:dyDescent="0.2">
      <c r="B3068" s="55">
        <v>45615</v>
      </c>
      <c r="C3068" s="58">
        <v>4.3789999999999996E-2</v>
      </c>
    </row>
    <row r="3069" spans="2:3" x14ac:dyDescent="0.2">
      <c r="B3069" s="55">
        <v>45616</v>
      </c>
      <c r="C3069" s="58">
        <v>4.4059999999999995E-2</v>
      </c>
    </row>
    <row r="3070" spans="2:3" x14ac:dyDescent="0.2">
      <c r="B3070" s="55">
        <v>45617</v>
      </c>
      <c r="C3070" s="58">
        <v>4.4320000000000005E-2</v>
      </c>
    </row>
    <row r="3071" spans="2:3" x14ac:dyDescent="0.2">
      <c r="B3071" s="55">
        <v>45618</v>
      </c>
      <c r="C3071" s="58">
        <v>4.41E-2</v>
      </c>
    </row>
    <row r="3072" spans="2:3" x14ac:dyDescent="0.2">
      <c r="B3072" s="55">
        <v>45621</v>
      </c>
      <c r="C3072" s="58">
        <v>4.2649999999999993E-2</v>
      </c>
    </row>
    <row r="3073" spans="2:3" x14ac:dyDescent="0.2">
      <c r="B3073" s="55">
        <v>45622</v>
      </c>
      <c r="C3073" s="58">
        <v>4.3019999999999996E-2</v>
      </c>
    </row>
    <row r="3074" spans="2:3" x14ac:dyDescent="0.2">
      <c r="B3074" s="55">
        <v>45623</v>
      </c>
      <c r="C3074" s="58">
        <v>4.2419999999999999E-2</v>
      </c>
    </row>
    <row r="3075" spans="2:3" x14ac:dyDescent="0.2">
      <c r="B3075" s="55">
        <v>45625</v>
      </c>
      <c r="C3075" s="58">
        <v>4.1779999999999998E-2</v>
      </c>
    </row>
    <row r="3076" spans="2:3" x14ac:dyDescent="0.2">
      <c r="B3076" s="55">
        <v>45628</v>
      </c>
      <c r="C3076" s="58">
        <v>4.1959999999999997E-2</v>
      </c>
    </row>
    <row r="3077" spans="2:3" x14ac:dyDescent="0.2">
      <c r="B3077" s="55">
        <v>45629</v>
      </c>
      <c r="C3077" s="58">
        <v>4.2229999999999997E-2</v>
      </c>
    </row>
    <row r="3078" spans="2:3" x14ac:dyDescent="0.2">
      <c r="B3078" s="55">
        <v>45630</v>
      </c>
      <c r="C3078" s="58">
        <v>4.1799999999999997E-2</v>
      </c>
    </row>
    <row r="3079" spans="2:3" x14ac:dyDescent="0.2">
      <c r="B3079" s="55">
        <v>45631</v>
      </c>
      <c r="C3079" s="58">
        <v>4.1799999999999997E-2</v>
      </c>
    </row>
    <row r="3080" spans="2:3" x14ac:dyDescent="0.2">
      <c r="B3080" s="55">
        <v>45632</v>
      </c>
      <c r="C3080" s="58">
        <v>4.1509999999999998E-2</v>
      </c>
    </row>
    <row r="3081" spans="2:3" x14ac:dyDescent="0.2">
      <c r="B3081" s="55">
        <v>45635</v>
      </c>
      <c r="C3081" s="58">
        <v>4.199E-2</v>
      </c>
    </row>
    <row r="3082" spans="2:3" x14ac:dyDescent="0.2">
      <c r="B3082" s="55">
        <v>45636</v>
      </c>
      <c r="C3082" s="58">
        <v>4.2209999999999998E-2</v>
      </c>
    </row>
    <row r="3083" spans="2:3" x14ac:dyDescent="0.2">
      <c r="B3083" s="55">
        <v>45637</v>
      </c>
      <c r="C3083" s="58">
        <v>4.2709999999999998E-2</v>
      </c>
    </row>
    <row r="3084" spans="2:3" x14ac:dyDescent="0.2">
      <c r="B3084" s="55">
        <v>45638</v>
      </c>
      <c r="C3084" s="58">
        <v>4.3240000000000001E-2</v>
      </c>
    </row>
    <row r="3085" spans="2:3" x14ac:dyDescent="0.2">
      <c r="B3085" s="55">
        <v>45639</v>
      </c>
      <c r="C3085" s="58">
        <v>4.3990000000000001E-2</v>
      </c>
    </row>
    <row r="3086" spans="2:3" x14ac:dyDescent="0.2">
      <c r="B3086" s="55">
        <v>45642</v>
      </c>
      <c r="C3086" s="58">
        <v>4.3970000000000002E-2</v>
      </c>
    </row>
    <row r="3087" spans="2:3" x14ac:dyDescent="0.2">
      <c r="B3087" s="55">
        <v>45643</v>
      </c>
      <c r="C3087" s="58">
        <v>4.385E-2</v>
      </c>
    </row>
    <row r="3088" spans="2:3" x14ac:dyDescent="0.2">
      <c r="B3088" s="55">
        <v>45644</v>
      </c>
      <c r="C3088" s="58">
        <v>4.4940000000000001E-2</v>
      </c>
    </row>
    <row r="3089" spans="2:3" x14ac:dyDescent="0.2">
      <c r="B3089" s="55">
        <v>45645</v>
      </c>
      <c r="C3089" s="58">
        <v>4.5700000000000005E-2</v>
      </c>
    </row>
    <row r="3090" spans="2:3" x14ac:dyDescent="0.2">
      <c r="B3090" s="55">
        <v>45646</v>
      </c>
      <c r="C3090" s="58">
        <v>4.5240000000000002E-2</v>
      </c>
    </row>
    <row r="3091" spans="2:3" x14ac:dyDescent="0.2">
      <c r="B3091" s="55">
        <v>45649</v>
      </c>
      <c r="C3091" s="58">
        <v>4.5990000000000003E-2</v>
      </c>
    </row>
    <row r="3092" spans="2:3" x14ac:dyDescent="0.2">
      <c r="B3092" s="55">
        <v>45650</v>
      </c>
      <c r="C3092" s="58">
        <v>4.5909999999999999E-2</v>
      </c>
    </row>
    <row r="3093" spans="2:3" x14ac:dyDescent="0.2">
      <c r="B3093" s="55">
        <v>45652</v>
      </c>
      <c r="C3093" s="58">
        <v>4.5789999999999997E-2</v>
      </c>
    </row>
    <row r="3094" spans="2:3" x14ac:dyDescent="0.2">
      <c r="B3094" s="55">
        <v>45653</v>
      </c>
      <c r="C3094" s="58">
        <v>4.6189999999999995E-2</v>
      </c>
    </row>
    <row r="3095" spans="2:3" x14ac:dyDescent="0.2">
      <c r="B3095" s="55">
        <v>45656</v>
      </c>
      <c r="C3095" s="58">
        <v>4.5449999999999997E-2</v>
      </c>
    </row>
    <row r="3096" spans="2:3" x14ac:dyDescent="0.2">
      <c r="B3096" s="55">
        <v>45657</v>
      </c>
      <c r="C3096" s="58">
        <v>4.5730000000000007E-2</v>
      </c>
    </row>
    <row r="3097" spans="2:3" x14ac:dyDescent="0.2">
      <c r="B3097" s="55">
        <v>45659</v>
      </c>
      <c r="C3097" s="58">
        <v>4.5749999999999999E-2</v>
      </c>
    </row>
    <row r="3098" spans="2:3" x14ac:dyDescent="0.2">
      <c r="B3098" s="55">
        <v>45660</v>
      </c>
      <c r="C3098" s="58">
        <v>4.5960000000000001E-2</v>
      </c>
    </row>
    <row r="3099" spans="2:3" x14ac:dyDescent="0.2">
      <c r="B3099" s="55">
        <v>45663</v>
      </c>
      <c r="C3099" s="58">
        <v>4.6180000000000006E-2</v>
      </c>
    </row>
    <row r="3100" spans="2:3" x14ac:dyDescent="0.2">
      <c r="B3100" s="55">
        <v>45664</v>
      </c>
      <c r="C3100" s="58">
        <v>4.6829999999999997E-2</v>
      </c>
    </row>
    <row r="3101" spans="2:3" x14ac:dyDescent="0.2">
      <c r="B3101" s="55">
        <v>45665</v>
      </c>
      <c r="C3101" s="58">
        <v>4.6929999999999999E-2</v>
      </c>
    </row>
    <row r="3102" spans="2:3" x14ac:dyDescent="0.2">
      <c r="B3102" s="55">
        <v>45667</v>
      </c>
      <c r="C3102" s="58">
        <v>4.7759999999999997E-2</v>
      </c>
    </row>
    <row r="3103" spans="2:3" x14ac:dyDescent="0.2">
      <c r="B3103" s="55">
        <v>45670</v>
      </c>
      <c r="C3103" s="58">
        <v>4.7779999999999996E-2</v>
      </c>
    </row>
  </sheetData>
  <sheetProtection algorithmName="SHA-512" hashValue="GG0EI6AhTQtWtHxnvAxbxzAfE7/CQ3qlBRj6eZ+hu/DeK3ZxsQE4jYt6xo93YeC+SNjtyShCd4LjEfRkGU7sAQ==" saltValue="HpfKks0hjSir880cRjfIxA==" spinCount="100000" sheet="1" objects="1" scenarios="1"/>
  <sortState xmlns:xlrd2="http://schemas.microsoft.com/office/spreadsheetml/2017/richdata2" ref="I3020:I3091">
    <sortCondition ref="I3020:I3091"/>
  </sortState>
  <mergeCells count="1">
    <mergeCell ref="B57:E73"/>
  </mergeCells>
  <hyperlinks>
    <hyperlink ref="E75" r:id="rId1" xr:uid="{00000000-0004-0000-0000-000000000000}"/>
  </hyperlinks>
  <printOptions horizontalCentered="1"/>
  <pageMargins left="0.25" right="0.25" top="0.75" bottom="0.5" header="0.3" footer="0.3"/>
  <pageSetup scale="94"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202BB61D8B9C43B187F8752114E55A" ma:contentTypeVersion="21" ma:contentTypeDescription="Create a new document." ma:contentTypeScope="" ma:versionID="4a9473904eaca2601c8fe69faa3afb55">
  <xsd:schema xmlns:xsd="http://www.w3.org/2001/XMLSchema" xmlns:xs="http://www.w3.org/2001/XMLSchema" xmlns:p="http://schemas.microsoft.com/office/2006/metadata/properties" xmlns:ns2="efebec2d-55ae-436d-9f05-897ce129c650" xmlns:ns3="0bfa6a37-fc12-4107-b684-1f20c41d5725" xmlns:ns4="ee2a4f69-3a29-4b24-b170-d37fab3647f8" targetNamespace="http://schemas.microsoft.com/office/2006/metadata/properties" ma:root="true" ma:fieldsID="9d1e604eb72fb163391634211b78e647" ns2:_="" ns3:_="" ns4:_="">
    <xsd:import namespace="efebec2d-55ae-436d-9f05-897ce129c650"/>
    <xsd:import namespace="0bfa6a37-fc12-4107-b684-1f20c41d5725"/>
    <xsd:import namespace="ee2a4f69-3a29-4b24-b170-d37fab3647f8"/>
    <xsd:element name="properties">
      <xsd:complexType>
        <xsd:sequence>
          <xsd:element name="documentManagement">
            <xsd:complexType>
              <xsd:all>
                <xsd:element ref="ns2:Short_x0020_Name" minOccurs="0"/>
                <xsd:element ref="ns2:Year" minOccurs="0"/>
                <xsd:element ref="ns2:Cycle_x0020_Number" minOccurs="0"/>
                <xsd:element ref="ns3:MediaServiceMetadata" minOccurs="0"/>
                <xsd:element ref="ns3:MediaServiceFastMetadata" minOccurs="0"/>
                <xsd:element ref="ns3:MediaServiceDateTaken" minOccurs="0"/>
                <xsd:element ref="ns4:SharedWithUsers" minOccurs="0"/>
                <xsd:element ref="ns4:SharedWithDetail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ebec2d-55ae-436d-9f05-897ce129c650" elementFormDefault="qualified">
    <xsd:import namespace="http://schemas.microsoft.com/office/2006/documentManagement/types"/>
    <xsd:import namespace="http://schemas.microsoft.com/office/infopath/2007/PartnerControls"/>
    <xsd:element name="Short_x0020_Name" ma:index="8" nillable="true" ma:displayName="Short Name" ma:description="Brief name of cycle" ma:internalName="Short_x0020_Name">
      <xsd:simpleType>
        <xsd:restriction base="dms:Text">
          <xsd:maxLength value="255"/>
        </xsd:restriction>
      </xsd:simpleType>
    </xsd:element>
    <xsd:element name="Year" ma:index="9" nillable="true" ma:displayName="Year" ma:description="Year of Cycle" ma:internalName="Year">
      <xsd:simpleType>
        <xsd:restriction base="dms:Text">
          <xsd:maxLength value="255"/>
        </xsd:restriction>
      </xsd:simpleType>
    </xsd:element>
    <xsd:element name="Cycle_x0020_Number" ma:index="10" nillable="true" ma:displayName="Cycle Number" ma:decimals="0" ma:description="Cycle Number" ma:internalName="Cycle_x0020_Number">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0bfa6a37-fc12-4107-b684-1f20c41d572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e2a4f69-3a29-4b24-b170-d37fab3647f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Year xmlns="efebec2d-55ae-436d-9f05-897ce129c650" xsi:nil="true"/>
    <Short_x0020_Name xmlns="efebec2d-55ae-436d-9f05-897ce129c650" xsi:nil="true"/>
    <Cycle_x0020_Number xmlns="efebec2d-55ae-436d-9f05-897ce129c650" xsi:nil="true"/>
    <SharedWithUsers xmlns="ee2a4f69-3a29-4b24-b170-d37fab3647f8">
      <UserInfo>
        <DisplayName>Cory Beaver</DisplayName>
        <AccountId>246</AccountId>
        <AccountType/>
      </UserInfo>
      <UserInfo>
        <DisplayName>Jean Salmonsen</DisplayName>
        <AccountId>27</AccountId>
        <AccountType/>
      </UserInfo>
      <UserInfo>
        <DisplayName>Joey Evans</DisplayName>
        <AccountId>106</AccountId>
        <AccountType/>
      </UserInfo>
    </SharedWithUsers>
  </documentManagement>
</p:properties>
</file>

<file path=customXml/itemProps1.xml><?xml version="1.0" encoding="utf-8"?>
<ds:datastoreItem xmlns:ds="http://schemas.openxmlformats.org/officeDocument/2006/customXml" ds:itemID="{B504F04F-7A95-4EC2-8E5B-545AEE24D1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ebec2d-55ae-436d-9f05-897ce129c650"/>
    <ds:schemaRef ds:uri="0bfa6a37-fc12-4107-b684-1f20c41d5725"/>
    <ds:schemaRef ds:uri="ee2a4f69-3a29-4b24-b170-d37fab3647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E46C65-D834-4677-B244-EB8935340AA0}">
  <ds:schemaRefs>
    <ds:schemaRef ds:uri="http://schemas.microsoft.com/sharepoint/v3/contenttype/forms"/>
  </ds:schemaRefs>
</ds:datastoreItem>
</file>

<file path=customXml/itemProps3.xml><?xml version="1.0" encoding="utf-8"?>
<ds:datastoreItem xmlns:ds="http://schemas.openxmlformats.org/officeDocument/2006/customXml" ds:itemID="{D4020660-41D5-4CB4-BD3A-950E8DE6291D}">
  <ds:schemaRefs>
    <ds:schemaRef ds:uri="http://schemas.microsoft.com/office/2006/metadata/properties"/>
    <ds:schemaRef ds:uri="http://schemas.microsoft.com/office/infopath/2007/PartnerControls"/>
    <ds:schemaRef ds:uri="efebec2d-55ae-436d-9f05-897ce129c650"/>
    <ds:schemaRef ds:uri="ee2a4f69-3a29-4b24-b170-d37fab3647f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HistoricalRates</vt:lpstr>
      <vt:lpstr>Sheet1!Print_Area</vt:lpstr>
    </vt:vector>
  </TitlesOfParts>
  <Manager/>
  <Company>FHFC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Kevin L. Tatreau</dc:creator>
  <cp:keywords/>
  <dc:description/>
  <cp:lastModifiedBy>Tracy Willis</cp:lastModifiedBy>
  <cp:revision/>
  <dcterms:created xsi:type="dcterms:W3CDTF">2014-06-16T14:34:03Z</dcterms:created>
  <dcterms:modified xsi:type="dcterms:W3CDTF">2025-01-13T18:51:42Z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0x01010065202BB61D8B9C43B187F8752114E55A</vt:lpwstr>
  </property>
  <property fmtid="{D5CDD505-2E9C-101B-9397-08002B2CF9AE}" pid="3" name="GUID">
    <vt:lpwstr>a0ad2bb1-38e2-4f22-bd1d-a0aa3e5c3880</vt:lpwstr>
  </property>
</Properties>
</file>